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anh\Downloads\Danh mục Công cụ và Tài liệu\Công cụ lập kế hoạch đầu tư\"/>
    </mc:Choice>
  </mc:AlternateContent>
  <xr:revisionPtr revIDLastSave="0" documentId="13_ncr:1_{DD9B5F6E-FDDF-4560-9090-5086E74351A2}" xr6:coauthVersionLast="47" xr6:coauthVersionMax="47" xr10:uidLastSave="{00000000-0000-0000-0000-000000000000}"/>
  <bookViews>
    <workbookView xWindow="1080" yWindow="1080" windowWidth="21600" windowHeight="11385" tabRatio="500" xr2:uid="{00000000-000D-0000-FFFF-FFFF00000000}"/>
  </bookViews>
  <sheets>
    <sheet name="00_Hướng dẫn sử dụng" sheetId="1" r:id="rId1"/>
    <sheet name="01_Thiết lập" sheetId="2" r:id="rId2"/>
    <sheet name="02_Nhật ký giao dịch" sheetId="3" r:id="rId3"/>
    <sheet name="03_Tổng hợp" sheetId="4" r:id="rId4"/>
    <sheet name="04_Phân tích chiến lược" sheetId="5" r:id="rId5"/>
    <sheet name="05_Trực quan hóa" sheetId="6" r:id="rId6"/>
    <sheet name="06_Góc nhìn Đồng Cố Vấn" sheetId="7" r:id="rId7"/>
  </sheets>
  <calcPr calcId="181029" iterate="1" iterateCount="1000" iterateDelta="0.01"/>
</workbook>
</file>

<file path=xl/calcChain.xml><?xml version="1.0" encoding="utf-8"?>
<calcChain xmlns="http://schemas.openxmlformats.org/spreadsheetml/2006/main">
  <c r="C22" i="5" l="1"/>
  <c r="B22" i="5"/>
  <c r="D22" i="5" s="1"/>
  <c r="C21" i="5"/>
  <c r="B21" i="5"/>
  <c r="D21" i="5" s="1"/>
  <c r="C20" i="5"/>
  <c r="B20" i="5"/>
  <c r="D20" i="5" s="1"/>
  <c r="C16" i="5"/>
  <c r="B16" i="5"/>
  <c r="D16" i="5" s="1"/>
  <c r="C15" i="5"/>
  <c r="B15" i="5"/>
  <c r="D15" i="5" s="1"/>
  <c r="D14" i="5"/>
  <c r="C14" i="5"/>
  <c r="B14" i="5"/>
  <c r="C7" i="5"/>
  <c r="B7" i="5"/>
  <c r="C6" i="5"/>
  <c r="B6" i="5"/>
  <c r="C5" i="5"/>
  <c r="C10" i="5" s="1"/>
  <c r="B5" i="5"/>
  <c r="M100" i="3"/>
  <c r="K100" i="3"/>
  <c r="L100" i="3" s="1"/>
  <c r="G100" i="3"/>
  <c r="M99" i="3"/>
  <c r="K99" i="3"/>
  <c r="L99" i="3" s="1"/>
  <c r="G99" i="3"/>
  <c r="M98" i="3"/>
  <c r="K98" i="3"/>
  <c r="L98" i="3" s="1"/>
  <c r="G98" i="3"/>
  <c r="M97" i="3"/>
  <c r="K97" i="3"/>
  <c r="L97" i="3" s="1"/>
  <c r="G97" i="3"/>
  <c r="M96" i="3"/>
  <c r="K96" i="3"/>
  <c r="L96" i="3" s="1"/>
  <c r="G96" i="3"/>
  <c r="M95" i="3"/>
  <c r="K95" i="3"/>
  <c r="L95" i="3" s="1"/>
  <c r="G95" i="3"/>
  <c r="M94" i="3"/>
  <c r="K94" i="3"/>
  <c r="L94" i="3" s="1"/>
  <c r="G94" i="3"/>
  <c r="M93" i="3"/>
  <c r="K93" i="3"/>
  <c r="L93" i="3" s="1"/>
  <c r="G93" i="3"/>
  <c r="M92" i="3"/>
  <c r="K92" i="3"/>
  <c r="L92" i="3" s="1"/>
  <c r="G92" i="3"/>
  <c r="M91" i="3"/>
  <c r="K91" i="3"/>
  <c r="L91" i="3" s="1"/>
  <c r="G91" i="3"/>
  <c r="M90" i="3"/>
  <c r="K90" i="3"/>
  <c r="L90" i="3" s="1"/>
  <c r="G90" i="3"/>
  <c r="M89" i="3"/>
  <c r="K89" i="3"/>
  <c r="L89" i="3" s="1"/>
  <c r="G89" i="3"/>
  <c r="M88" i="3"/>
  <c r="K88" i="3"/>
  <c r="L88" i="3" s="1"/>
  <c r="G88" i="3"/>
  <c r="M87" i="3"/>
  <c r="K87" i="3"/>
  <c r="L87" i="3" s="1"/>
  <c r="G87" i="3"/>
  <c r="M86" i="3"/>
  <c r="K86" i="3"/>
  <c r="L86" i="3" s="1"/>
  <c r="G86" i="3"/>
  <c r="M85" i="3"/>
  <c r="K85" i="3"/>
  <c r="L85" i="3" s="1"/>
  <c r="G85" i="3"/>
  <c r="M84" i="3"/>
  <c r="K84" i="3"/>
  <c r="L84" i="3" s="1"/>
  <c r="G84" i="3"/>
  <c r="M83" i="3"/>
  <c r="K83" i="3"/>
  <c r="L83" i="3" s="1"/>
  <c r="G83" i="3"/>
  <c r="M82" i="3"/>
  <c r="K82" i="3"/>
  <c r="L82" i="3" s="1"/>
  <c r="G82" i="3"/>
  <c r="M81" i="3"/>
  <c r="K81" i="3"/>
  <c r="L81" i="3" s="1"/>
  <c r="G81" i="3"/>
  <c r="M80" i="3"/>
  <c r="K80" i="3"/>
  <c r="L80" i="3" s="1"/>
  <c r="G80" i="3"/>
  <c r="M79" i="3"/>
  <c r="K79" i="3"/>
  <c r="L79" i="3" s="1"/>
  <c r="G79" i="3"/>
  <c r="M78" i="3"/>
  <c r="K78" i="3"/>
  <c r="L78" i="3" s="1"/>
  <c r="G78" i="3"/>
  <c r="M77" i="3"/>
  <c r="K77" i="3"/>
  <c r="L77" i="3" s="1"/>
  <c r="G77" i="3"/>
  <c r="M76" i="3"/>
  <c r="K76" i="3"/>
  <c r="L76" i="3" s="1"/>
  <c r="G76" i="3"/>
  <c r="M75" i="3"/>
  <c r="K75" i="3"/>
  <c r="L75" i="3" s="1"/>
  <c r="G75" i="3"/>
  <c r="M74" i="3"/>
  <c r="K74" i="3"/>
  <c r="L74" i="3" s="1"/>
  <c r="G74" i="3"/>
  <c r="M73" i="3"/>
  <c r="K73" i="3"/>
  <c r="L73" i="3" s="1"/>
  <c r="G73" i="3"/>
  <c r="M72" i="3"/>
  <c r="K72" i="3"/>
  <c r="L72" i="3" s="1"/>
  <c r="G72" i="3"/>
  <c r="M71" i="3"/>
  <c r="K71" i="3"/>
  <c r="L71" i="3" s="1"/>
  <c r="G71" i="3"/>
  <c r="M70" i="3"/>
  <c r="K70" i="3"/>
  <c r="L70" i="3" s="1"/>
  <c r="G70" i="3"/>
  <c r="M69" i="3"/>
  <c r="K69" i="3"/>
  <c r="L69" i="3" s="1"/>
  <c r="G69" i="3"/>
  <c r="M68" i="3"/>
  <c r="K68" i="3"/>
  <c r="L68" i="3" s="1"/>
  <c r="G68" i="3"/>
  <c r="M67" i="3"/>
  <c r="K67" i="3"/>
  <c r="L67" i="3" s="1"/>
  <c r="G67" i="3"/>
  <c r="M66" i="3"/>
  <c r="K66" i="3"/>
  <c r="L66" i="3" s="1"/>
  <c r="G66" i="3"/>
  <c r="M65" i="3"/>
  <c r="K65" i="3"/>
  <c r="L65" i="3" s="1"/>
  <c r="G65" i="3"/>
  <c r="M64" i="3"/>
  <c r="K64" i="3"/>
  <c r="L64" i="3" s="1"/>
  <c r="G64" i="3"/>
  <c r="M63" i="3"/>
  <c r="K63" i="3"/>
  <c r="L63" i="3" s="1"/>
  <c r="G63" i="3"/>
  <c r="M62" i="3"/>
  <c r="K62" i="3"/>
  <c r="L62" i="3" s="1"/>
  <c r="G62" i="3"/>
  <c r="M61" i="3"/>
  <c r="K61" i="3"/>
  <c r="L61" i="3" s="1"/>
  <c r="G61" i="3"/>
  <c r="M60" i="3"/>
  <c r="K60" i="3"/>
  <c r="L60" i="3" s="1"/>
  <c r="G60" i="3"/>
  <c r="M59" i="3"/>
  <c r="K59" i="3"/>
  <c r="L59" i="3" s="1"/>
  <c r="G59" i="3"/>
  <c r="M58" i="3"/>
  <c r="K58" i="3"/>
  <c r="L58" i="3" s="1"/>
  <c r="G58" i="3"/>
  <c r="M57" i="3"/>
  <c r="K57" i="3"/>
  <c r="L57" i="3" s="1"/>
  <c r="G57" i="3"/>
  <c r="M56" i="3"/>
  <c r="K56" i="3"/>
  <c r="L56" i="3" s="1"/>
  <c r="G56" i="3"/>
  <c r="M55" i="3"/>
  <c r="K55" i="3"/>
  <c r="L55" i="3" s="1"/>
  <c r="G55" i="3"/>
  <c r="M54" i="3"/>
  <c r="K54" i="3"/>
  <c r="L54" i="3" s="1"/>
  <c r="G54" i="3"/>
  <c r="M53" i="3"/>
  <c r="K53" i="3"/>
  <c r="L53" i="3" s="1"/>
  <c r="G53" i="3"/>
  <c r="M52" i="3"/>
  <c r="K52" i="3"/>
  <c r="L52" i="3" s="1"/>
  <c r="G52" i="3"/>
  <c r="M51" i="3"/>
  <c r="K51" i="3"/>
  <c r="L51" i="3" s="1"/>
  <c r="G51" i="3"/>
  <c r="M50" i="3"/>
  <c r="K50" i="3"/>
  <c r="L50" i="3" s="1"/>
  <c r="G50" i="3"/>
  <c r="M49" i="3"/>
  <c r="K49" i="3"/>
  <c r="L49" i="3" s="1"/>
  <c r="G49" i="3"/>
  <c r="M48" i="3"/>
  <c r="K48" i="3"/>
  <c r="L48" i="3" s="1"/>
  <c r="G48" i="3"/>
  <c r="M47" i="3"/>
  <c r="K47" i="3"/>
  <c r="L47" i="3" s="1"/>
  <c r="G47" i="3"/>
  <c r="M46" i="3"/>
  <c r="K46" i="3"/>
  <c r="L46" i="3" s="1"/>
  <c r="G46" i="3"/>
  <c r="M45" i="3"/>
  <c r="K45" i="3"/>
  <c r="L45" i="3" s="1"/>
  <c r="G45" i="3"/>
  <c r="M44" i="3"/>
  <c r="K44" i="3"/>
  <c r="L44" i="3" s="1"/>
  <c r="G44" i="3"/>
  <c r="M43" i="3"/>
  <c r="K43" i="3"/>
  <c r="L43" i="3" s="1"/>
  <c r="G43" i="3"/>
  <c r="M42" i="3"/>
  <c r="K42" i="3"/>
  <c r="L42" i="3" s="1"/>
  <c r="G42" i="3"/>
  <c r="M41" i="3"/>
  <c r="K41" i="3"/>
  <c r="L41" i="3" s="1"/>
  <c r="G41" i="3"/>
  <c r="M40" i="3"/>
  <c r="K40" i="3"/>
  <c r="L40" i="3" s="1"/>
  <c r="G40" i="3"/>
  <c r="M39" i="3"/>
  <c r="K39" i="3"/>
  <c r="L39" i="3" s="1"/>
  <c r="G39" i="3"/>
  <c r="M38" i="3"/>
  <c r="K38" i="3"/>
  <c r="L38" i="3" s="1"/>
  <c r="G38" i="3"/>
  <c r="M37" i="3"/>
  <c r="K37" i="3"/>
  <c r="L37" i="3" s="1"/>
  <c r="G37" i="3"/>
  <c r="M36" i="3"/>
  <c r="K36" i="3"/>
  <c r="L36" i="3" s="1"/>
  <c r="G36" i="3"/>
  <c r="M35" i="3"/>
  <c r="K35" i="3"/>
  <c r="L35" i="3" s="1"/>
  <c r="G35" i="3"/>
  <c r="M34" i="3"/>
  <c r="K34" i="3"/>
  <c r="L34" i="3" s="1"/>
  <c r="G34" i="3"/>
  <c r="M33" i="3"/>
  <c r="K33" i="3"/>
  <c r="L33" i="3" s="1"/>
  <c r="G33" i="3"/>
  <c r="M32" i="3"/>
  <c r="K32" i="3"/>
  <c r="L32" i="3" s="1"/>
  <c r="G32" i="3"/>
  <c r="M31" i="3"/>
  <c r="K31" i="3"/>
  <c r="L31" i="3" s="1"/>
  <c r="G31" i="3"/>
  <c r="M30" i="3"/>
  <c r="K30" i="3"/>
  <c r="L30" i="3" s="1"/>
  <c r="G30" i="3"/>
  <c r="M29" i="3"/>
  <c r="K29" i="3"/>
  <c r="L29" i="3" s="1"/>
  <c r="G29" i="3"/>
  <c r="M28" i="3"/>
  <c r="K28" i="3"/>
  <c r="L28" i="3" s="1"/>
  <c r="G28" i="3"/>
  <c r="M27" i="3"/>
  <c r="K27" i="3"/>
  <c r="L27" i="3" s="1"/>
  <c r="G27" i="3"/>
  <c r="M26" i="3"/>
  <c r="K26" i="3"/>
  <c r="L26" i="3" s="1"/>
  <c r="G26" i="3"/>
  <c r="M25" i="3"/>
  <c r="K25" i="3"/>
  <c r="L25" i="3" s="1"/>
  <c r="G25" i="3"/>
  <c r="M24" i="3"/>
  <c r="K24" i="3"/>
  <c r="L24" i="3" s="1"/>
  <c r="G24" i="3"/>
  <c r="M23" i="3"/>
  <c r="K23" i="3"/>
  <c r="L23" i="3" s="1"/>
  <c r="G23" i="3"/>
  <c r="M22" i="3"/>
  <c r="K22" i="3"/>
  <c r="L22" i="3" s="1"/>
  <c r="G22" i="3"/>
  <c r="M21" i="3"/>
  <c r="K21" i="3"/>
  <c r="L21" i="3" s="1"/>
  <c r="G21" i="3"/>
  <c r="M20" i="3"/>
  <c r="K20" i="3"/>
  <c r="L20" i="3" s="1"/>
  <c r="G20" i="3"/>
  <c r="M19" i="3"/>
  <c r="K19" i="3"/>
  <c r="L19" i="3" s="1"/>
  <c r="G19" i="3"/>
  <c r="M18" i="3"/>
  <c r="K18" i="3"/>
  <c r="L18" i="3" s="1"/>
  <c r="G18" i="3"/>
  <c r="M17" i="3"/>
  <c r="K17" i="3"/>
  <c r="L17" i="3" s="1"/>
  <c r="G17" i="3"/>
  <c r="M16" i="3"/>
  <c r="K16" i="3"/>
  <c r="L16" i="3" s="1"/>
  <c r="G16" i="3"/>
  <c r="M15" i="3"/>
  <c r="K15" i="3"/>
  <c r="L15" i="3" s="1"/>
  <c r="G15" i="3"/>
  <c r="M14" i="3"/>
  <c r="K14" i="3"/>
  <c r="L14" i="3" s="1"/>
  <c r="G14" i="3"/>
  <c r="M13" i="3"/>
  <c r="K13" i="3"/>
  <c r="L13" i="3" s="1"/>
  <c r="G13" i="3"/>
  <c r="M12" i="3"/>
  <c r="K12" i="3"/>
  <c r="L12" i="3" s="1"/>
  <c r="G12" i="3"/>
  <c r="M11" i="3"/>
  <c r="K11" i="3"/>
  <c r="L11" i="3" s="1"/>
  <c r="G11" i="3"/>
  <c r="M10" i="3"/>
  <c r="K10" i="3"/>
  <c r="L10" i="3" s="1"/>
  <c r="G10" i="3"/>
  <c r="M9" i="3"/>
  <c r="K9" i="3"/>
  <c r="L9" i="3" s="1"/>
  <c r="G9" i="3"/>
  <c r="M8" i="3"/>
  <c r="K8" i="3"/>
  <c r="L8" i="3" s="1"/>
  <c r="G8" i="3"/>
  <c r="M7" i="3"/>
  <c r="K7" i="3"/>
  <c r="L7" i="3" s="1"/>
  <c r="G7" i="3"/>
  <c r="M6" i="3"/>
  <c r="K6" i="3"/>
  <c r="L6" i="3" s="1"/>
  <c r="G6" i="3"/>
  <c r="M5" i="3"/>
  <c r="K5" i="3"/>
  <c r="L5" i="3" s="1"/>
  <c r="G5" i="3"/>
  <c r="M4" i="3"/>
  <c r="K4" i="3"/>
  <c r="L4" i="3" s="1"/>
  <c r="G4" i="3"/>
  <c r="M3" i="3"/>
  <c r="K3" i="3"/>
  <c r="L3" i="3" s="1"/>
  <c r="G3" i="3"/>
  <c r="M2" i="3"/>
  <c r="K2" i="3"/>
  <c r="C4" i="4" s="1"/>
  <c r="E6" i="6" s="1"/>
  <c r="G2" i="3"/>
  <c r="C3" i="4" l="1"/>
  <c r="D6" i="5"/>
  <c r="E6" i="5"/>
  <c r="C9" i="5"/>
  <c r="A17" i="7" s="1"/>
  <c r="D5" i="5"/>
  <c r="E5" i="5"/>
  <c r="C5" i="4"/>
  <c r="E7" i="6" s="1"/>
  <c r="C8" i="4"/>
  <c r="L2" i="3"/>
  <c r="C9" i="4"/>
  <c r="B7" i="6" s="1"/>
  <c r="D7" i="5"/>
  <c r="E7" i="5"/>
  <c r="A11" i="7" l="1"/>
  <c r="C12" i="4"/>
  <c r="C25" i="7" s="1"/>
  <c r="C6" i="4"/>
  <c r="C10" i="4"/>
  <c r="C24" i="7" s="1"/>
  <c r="B6" i="6"/>
  <c r="A14" i="7" l="1"/>
  <c r="C21" i="7"/>
  <c r="A6" i="7"/>
</calcChain>
</file>

<file path=xl/sharedStrings.xml><?xml version="1.0" encoding="utf-8"?>
<sst xmlns="http://schemas.openxmlformats.org/spreadsheetml/2006/main" count="126" uniqueCount="105">
  <si>
    <t>HƯỚNG DẪN SỬ DỤNG BẢNG QUẢN LÝ GIAO DỊCH CHỨNG KHOÁN</t>
  </si>
  <si>
    <t>📝 CÁCH GHI TỪNG GIAO DỊCH</t>
  </si>
  <si>
    <t>• Mở sheet '02_Nhật ký giao dịch'</t>
  </si>
  <si>
    <t>• Ghi thông tin vào các cột từ A đến P</t>
  </si>
  <si>
    <t>• Các công thức tính toán sẽ tự động cập nhật</t>
  </si>
  <si>
    <t>• Không chỉnh sửa các ô công thức (đã được bảo vệ)</t>
  </si>
  <si>
    <t>📌 QUY ƯỚC</t>
  </si>
  <si>
    <t>• 1 dòng = 1 giao dịch hoàn chỉnh (từ mua đến bán)</t>
  </si>
  <si>
    <t>• Ghi đầy đủ thông tin: ngày, mã, giá, khối lượng, phí</t>
  </si>
  <si>
    <t>• Sử dụng dropdown để chọn thị trường, chiến lược, lý do</t>
  </si>
  <si>
    <t>⚠️ NGUYÊN TẮC</t>
  </si>
  <si>
    <t>• Ghi ngay sau khi khớp lệnh - không trì hoãn</t>
  </si>
  <si>
    <t>• Ghi chép đầy đủ, trung thực - không bỏ sót giao dịch lỗ</t>
  </si>
  <si>
    <t>• Ghi chú cảm xúc để phân tích tâm lý sau này</t>
  </si>
  <si>
    <t>⚡ CẢNH BÁO</t>
  </si>
  <si>
    <t>Không ghi chép = không quản lý = không cải thiện</t>
  </si>
  <si>
    <t>📊 CÁC SHEET CHÍNH</t>
  </si>
  <si>
    <t>• 01_Thiết lập: Danh mục tham số (thị trường, chiến lược, lý do)</t>
  </si>
  <si>
    <t>• 02_Nhật ký giao dịch: Ghi chép chi tiết từng lệnh</t>
  </si>
  <si>
    <t>• 03_Tổng hợp: Chỉ số hiệu suất tổng thể</t>
  </si>
  <si>
    <t>• 04_Phân tích chiến lược: Hiệu quả theo chiến lược/thị trường</t>
  </si>
  <si>
    <t>• 05_Trực quan hóa: Biểu đồ lãi/lỗ, tỷ lệ thắng</t>
  </si>
  <si>
    <t>• 06_Góc nhìn Đồng Cố Vấn: Đánh giá &amp; gợi ý cải thiện</t>
  </si>
  <si>
    <t>DANH MỤC THAM SỐ</t>
  </si>
  <si>
    <t>THỊ TRƯỜNG</t>
  </si>
  <si>
    <t>CHIẾN LƯỢC</t>
  </si>
  <si>
    <t>LÝ DO MUA</t>
  </si>
  <si>
    <t>LÝ DO BÁN</t>
  </si>
  <si>
    <t>HOSE</t>
  </si>
  <si>
    <t>Dài hạn</t>
  </si>
  <si>
    <t>Cơ bản</t>
  </si>
  <si>
    <t>Chốt lời</t>
  </si>
  <si>
    <t>HNX</t>
  </si>
  <si>
    <t>Trung hạn</t>
  </si>
  <si>
    <t>Kỹ thuật</t>
  </si>
  <si>
    <t>Cắt lỗ</t>
  </si>
  <si>
    <t>UPCOM</t>
  </si>
  <si>
    <t>Lướt sóng</t>
  </si>
  <si>
    <t>Tin tức</t>
  </si>
  <si>
    <t>Sai nhận định</t>
  </si>
  <si>
    <t>Ngày mua</t>
  </si>
  <si>
    <t>Mã cổ phiếu</t>
  </si>
  <si>
    <t>Thị trường</t>
  </si>
  <si>
    <t>Chiến lược</t>
  </si>
  <si>
    <t>Giá mua</t>
  </si>
  <si>
    <t>Khối lượng</t>
  </si>
  <si>
    <t>Tổng vốn</t>
  </si>
  <si>
    <t>Ngày bán</t>
  </si>
  <si>
    <t>Giá bán</t>
  </si>
  <si>
    <t>Phí giao dịch</t>
  </si>
  <si>
    <t>Lãi / Lỗ</t>
  </si>
  <si>
    <t>Tỷ suất sinh lời (%)</t>
  </si>
  <si>
    <t>Thời gian nắm giữ (ngày)</t>
  </si>
  <si>
    <t>Lý do mua</t>
  </si>
  <si>
    <t>Lý do bán</t>
  </si>
  <si>
    <t>Ghi chú cảm xúc</t>
  </si>
  <si>
    <t>CHỈ SỐ HIỆU SUẤT TỔNG THỂ</t>
  </si>
  <si>
    <t>Tổng số giao dịch</t>
  </si>
  <si>
    <t>Số lệnh thắng</t>
  </si>
  <si>
    <t>Số lệnh thua</t>
  </si>
  <si>
    <t>Tỷ lệ thắng (%)</t>
  </si>
  <si>
    <t>Tổng lãi</t>
  </si>
  <si>
    <t>Tổng lỗ</t>
  </si>
  <si>
    <t>Lợi nhuận ròng</t>
  </si>
  <si>
    <t>Tỷ suất sinh lời trung bình</t>
  </si>
  <si>
    <t>PHÂN TÍCH HIỆU SUẤT THEO CHIẾN LƯỢC</t>
  </si>
  <si>
    <t>PHÂN TÍCH THEO CHIẾN LƯỢC</t>
  </si>
  <si>
    <t>Số giao dịch</t>
  </si>
  <si>
    <t>Tỷ lệ thắng</t>
  </si>
  <si>
    <t>Trung bình L/L</t>
  </si>
  <si>
    <t>Chiến lược tốt nhất</t>
  </si>
  <si>
    <t>Chiến lược tệ nhất</t>
  </si>
  <si>
    <t>PHÂN TÍCH THEO THỊ TRƯỜNG</t>
  </si>
  <si>
    <t>PHÂN TÍCH THEO LÝ DO MUA</t>
  </si>
  <si>
    <t>Lý do</t>
  </si>
  <si>
    <t>BIỂU ĐỒ TRỰC QUAN HÓA</t>
  </si>
  <si>
    <t>DỮ LIỆU NGUỒN CHO BIỂU ĐỒ</t>
  </si>
  <si>
    <t>Chỉ tiêu</t>
  </si>
  <si>
    <t>Giá trị</t>
  </si>
  <si>
    <t>Loại giao dịch</t>
  </si>
  <si>
    <t>Số lượng</t>
  </si>
  <si>
    <t>Giao dịch</t>
  </si>
  <si>
    <t>Lãi/Lỗ tích lũy</t>
  </si>
  <si>
    <t>Lệnh thắng</t>
  </si>
  <si>
    <t>Giao dịch 1</t>
  </si>
  <si>
    <t>Lệnh thua</t>
  </si>
  <si>
    <t>Giao dịch 2</t>
  </si>
  <si>
    <t>Giao dịch 3</t>
  </si>
  <si>
    <t>Giao dịch 4</t>
  </si>
  <si>
    <t>Giao dịch 5</t>
  </si>
  <si>
    <t>ĐÁNH GIÁ &amp; GỢI Ý TỪ ĐỒNG CỐ VẤN</t>
  </si>
  <si>
    <t>📊 CHẨN ĐOÁN HIỆN TẠI</t>
  </si>
  <si>
    <t>Tình trạng của bạn:</t>
  </si>
  <si>
    <t>💡 GỢI Ý CẢI THIỆN</t>
  </si>
  <si>
    <t>Khuyến nghị 1:</t>
  </si>
  <si>
    <t>Khuyến nghị 2:</t>
  </si>
  <si>
    <t>Khuyến nghị 3:</t>
  </si>
  <si>
    <t>📈 CHỈ SỐ CẦN CHÚ Ý</t>
  </si>
  <si>
    <t>Tỷ lệ thắng hiện tại</t>
  </si>
  <si>
    <t>Mục tiêu tối thiểu</t>
  </si>
  <si>
    <t>Tỷ suất sinh lời TB</t>
  </si>
  <si>
    <t>ĐỒNG CỐ VẤN</t>
  </si>
  <si>
    <t>🌐 Website: https://dongcovan.com</t>
  </si>
  <si>
    <t>📺 YouTube: https://youtube.com/@dongcovan</t>
  </si>
  <si>
    <t>📘 Facebook: https://www.facebook.com/dongcovanofficial/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</si>
</sst>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2">
    <font>
      <sz val="11"/>
      <color theme="1"/>
      <name val="Calibri"/>
      <scheme val="minor"/>
    </font>
    <font>
      <b/>
      <sz val="16"/>
      <color rgb="FF1F4E79"/>
      <name val="Aptos Narrow"/>
    </font>
    <font>
      <b/>
      <sz val="14"/>
      <color rgb="FF1F4E79"/>
      <name val="Aptos Narrow"/>
    </font>
    <font>
      <b/>
      <sz val="14"/>
      <color rgb="FFFF6B6B"/>
      <name val="Aptos Narrow"/>
    </font>
    <font>
      <b/>
      <sz val="14"/>
      <color rgb="FFFF0000"/>
      <name val="Aptos Narrow"/>
    </font>
    <font>
      <b/>
      <i/>
      <sz val="13"/>
      <color rgb="FFFF0000"/>
      <name val="Aptos Narrow"/>
    </font>
    <font>
      <b/>
      <sz val="14"/>
      <color rgb="FFFFFFFF"/>
      <name val="Aptos Narrow"/>
    </font>
    <font>
      <b/>
      <sz val="12"/>
      <name val="Aptos Narrow"/>
    </font>
    <font>
      <b/>
      <sz val="12"/>
      <color rgb="FFFFFFFF"/>
      <name val="Aptos Narrow"/>
    </font>
    <font>
      <sz val="11"/>
      <name val="Calibri"/>
      <scheme val="minor"/>
    </font>
    <font>
      <b/>
      <sz val="16"/>
      <color rgb="FFFFFFFF"/>
      <name val="Aptos Narrow"/>
    </font>
    <font>
      <b/>
      <sz val="13"/>
      <name val="Aptos Narrow"/>
    </font>
  </fonts>
  <fills count="10">
    <fill>
      <patternFill patternType="none"/>
    </fill>
    <fill>
      <patternFill patternType="gray125"/>
    </fill>
    <fill>
      <patternFill patternType="solid">
        <fgColor rgb="FFE7F0FF"/>
      </patternFill>
    </fill>
    <fill>
      <patternFill patternType="solid">
        <fgColor rgb="FFFFE6E6"/>
      </patternFill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699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1">
      <alignment vertical="top"/>
    </xf>
  </cellStyleXfs>
  <cellXfs count="32">
    <xf numFmtId="0" fontId="0" fillId="0" borderId="1" xfId="0">
      <alignment vertical="top"/>
    </xf>
    <xf numFmtId="0" fontId="1" fillId="2" borderId="0" xfId="0" applyFont="1" applyFill="1" applyBorder="1" applyAlignment="1">
      <alignment vertical="center"/>
    </xf>
    <xf numFmtId="0" fontId="2" fillId="0" borderId="0" xfId="0" applyFont="1" applyBorder="1">
      <alignment vertical="top"/>
    </xf>
    <xf numFmtId="0" fontId="3" fillId="0" borderId="0" xfId="0" applyFont="1" applyBorder="1">
      <alignment vertical="top"/>
    </xf>
    <xf numFmtId="0" fontId="4" fillId="3" borderId="0" xfId="0" applyFont="1" applyFill="1" applyBorder="1">
      <alignment vertical="top"/>
    </xf>
    <xf numFmtId="0" fontId="5" fillId="0" borderId="0" xfId="0" applyFont="1" applyBorder="1">
      <alignment vertical="top"/>
    </xf>
    <xf numFmtId="0" fontId="6" fillId="4" borderId="0" xfId="0" applyFont="1" applyFill="1" applyBorder="1">
      <alignment vertical="top"/>
    </xf>
    <xf numFmtId="0" fontId="7" fillId="5" borderId="0" xfId="0" applyFont="1" applyFill="1" applyBorder="1">
      <alignment vertical="top"/>
    </xf>
    <xf numFmtId="0" fontId="8" fillId="4" borderId="0" xfId="0" applyFont="1" applyFill="1" applyBorder="1" applyAlignment="1">
      <alignment horizontal="center" vertical="top"/>
    </xf>
    <xf numFmtId="164" fontId="9" fillId="6" borderId="0" xfId="0" applyNumberFormat="1" applyFont="1" applyFill="1" applyBorder="1">
      <alignment vertical="top"/>
    </xf>
    <xf numFmtId="0" fontId="9" fillId="6" borderId="0" xfId="0" applyFont="1" applyFill="1" applyBorder="1">
      <alignment vertical="top"/>
    </xf>
    <xf numFmtId="3" fontId="9" fillId="6" borderId="0" xfId="0" applyNumberFormat="1" applyFont="1" applyFill="1" applyBorder="1">
      <alignment vertical="top"/>
    </xf>
    <xf numFmtId="10" fontId="9" fillId="6" borderId="0" xfId="0" applyNumberFormat="1" applyFont="1" applyFill="1" applyBorder="1">
      <alignment vertical="top"/>
    </xf>
    <xf numFmtId="164" fontId="9" fillId="0" borderId="0" xfId="0" applyNumberFormat="1" applyFont="1" applyBorder="1">
      <alignment vertical="top"/>
    </xf>
    <xf numFmtId="3" fontId="9" fillId="0" borderId="0" xfId="0" applyNumberFormat="1" applyFont="1" applyBorder="1">
      <alignment vertical="top"/>
    </xf>
    <xf numFmtId="10" fontId="9" fillId="0" borderId="0" xfId="0" applyNumberFormat="1" applyFont="1" applyBorder="1">
      <alignment vertical="top"/>
    </xf>
    <xf numFmtId="0" fontId="7" fillId="0" borderId="2" xfId="0" applyFont="1" applyBorder="1">
      <alignment vertical="top"/>
    </xf>
    <xf numFmtId="0" fontId="9" fillId="0" borderId="2" xfId="0" applyFont="1" applyBorder="1">
      <alignment vertical="top"/>
    </xf>
    <xf numFmtId="0" fontId="7" fillId="2" borderId="2" xfId="0" applyFont="1" applyFill="1" applyBorder="1">
      <alignment vertical="top"/>
    </xf>
    <xf numFmtId="10" fontId="9" fillId="0" borderId="2" xfId="0" applyNumberFormat="1" applyFont="1" applyBorder="1">
      <alignment vertical="top"/>
    </xf>
    <xf numFmtId="0" fontId="7" fillId="7" borderId="2" xfId="0" applyFont="1" applyFill="1" applyBorder="1">
      <alignment vertical="top"/>
    </xf>
    <xf numFmtId="3" fontId="9" fillId="0" borderId="2" xfId="0" applyNumberFormat="1" applyFont="1" applyBorder="1">
      <alignment vertical="top"/>
    </xf>
    <xf numFmtId="0" fontId="7" fillId="8" borderId="2" xfId="0" applyFont="1" applyFill="1" applyBorder="1">
      <alignment vertical="top"/>
    </xf>
    <xf numFmtId="0" fontId="11" fillId="9" borderId="2" xfId="0" applyFont="1" applyFill="1" applyBorder="1">
      <alignment vertical="top"/>
    </xf>
    <xf numFmtId="3" fontId="7" fillId="0" borderId="2" xfId="0" applyNumberFormat="1" applyFont="1" applyBorder="1">
      <alignment vertical="top"/>
    </xf>
    <xf numFmtId="0" fontId="7" fillId="0" borderId="0" xfId="0" applyFont="1" applyBorder="1">
      <alignment vertical="top"/>
    </xf>
    <xf numFmtId="0" fontId="11" fillId="2" borderId="0" xfId="0" applyFont="1" applyFill="1" applyBorder="1">
      <alignment vertical="top"/>
    </xf>
    <xf numFmtId="0" fontId="11" fillId="9" borderId="0" xfId="0" applyFont="1" applyFill="1" applyBorder="1">
      <alignment vertical="top"/>
    </xf>
    <xf numFmtId="0" fontId="11" fillId="5" borderId="0" xfId="0" applyFont="1" applyFill="1" applyBorder="1">
      <alignment vertical="top"/>
    </xf>
    <xf numFmtId="0" fontId="10" fillId="4" borderId="0" xfId="0" applyFont="1" applyFill="1" applyBorder="1">
      <alignment vertical="top"/>
    </xf>
    <xf numFmtId="0" fontId="0" fillId="0" borderId="1" xfId="0">
      <alignment vertical="top"/>
    </xf>
    <xf numFmtId="0" fontId="6" fillId="4" borderId="0" xfId="0" applyFont="1" applyFill="1" applyBorder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solidFill>
                  <a:srgbClr val="333333"/>
                </a:solidFill>
                <a:latin typeface="Arial"/>
              </a:defRPr>
            </a:pPr>
            <a:r>
              <a:rPr sz="1050" b="0">
                <a:solidFill>
                  <a:srgbClr val="333333"/>
                </a:solidFill>
                <a:latin typeface="Arial"/>
              </a:rPr>
              <a:t>TỔNG LÃI / LỖ</a:t>
            </a:r>
            <a:endParaRPr/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'05_Trực quan hóa'!$B$5</c:f>
              <c:strCache>
                <c:ptCount val="1"/>
                <c:pt idx="0">
                  <c:v>Giá trị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'05_Trực quan hóa'!$A$6:$A$7</c:f>
              <c:strCache>
                <c:ptCount val="2"/>
                <c:pt idx="0">
                  <c:v>Tổng lãi</c:v>
                </c:pt>
                <c:pt idx="1">
                  <c:v>Tổng lỗ</c:v>
                </c:pt>
              </c:strCache>
            </c:strRef>
          </c:cat>
          <c:val>
            <c:numRef>
              <c:f>'05_Trực quan hóa'!$B$6:$B$7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2-4938-B534-CEF0BD326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1213033"/>
        <c:axId val="29861864"/>
      </c:barChart>
      <c:catAx>
        <c:axId val="4121303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en-US"/>
          </a:p>
        </c:txPr>
        <c:crossAx val="29861864"/>
        <c:crosses val="autoZero"/>
        <c:auto val="1"/>
        <c:lblAlgn val="ctr"/>
        <c:lblOffset val="0"/>
        <c:tickMarkSkip val="1"/>
        <c:noMultiLvlLbl val="1"/>
      </c:catAx>
      <c:valAx>
        <c:axId val="29861864"/>
        <c:scaling>
          <c:orientation val="minMax"/>
        </c:scaling>
        <c:delete val="0"/>
        <c:axPos val="l"/>
        <c:majorGridlines>
          <c:spPr>
            <a:ln w="9525">
              <a:solidFill>
                <a:srgbClr val="D9D9D9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en-US"/>
          </a:p>
        </c:txPr>
        <c:crossAx val="41213033"/>
        <c:crosses val="autoZero"/>
        <c:crossBetween val="between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750" b="0">
              <a:solidFill>
                <a:schemeClr val="tx1">
                  <a:lumMod val="65000"/>
                  <a:lumOff val="35000"/>
                </a:schemeClr>
              </a:solidFill>
              <a:latin typeface="Arial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solidFill>
                  <a:srgbClr val="333333"/>
                </a:solidFill>
                <a:latin typeface="Arial"/>
              </a:defRPr>
            </a:pPr>
            <a:r>
              <a:rPr sz="1050" b="0">
                <a:solidFill>
                  <a:srgbClr val="333333"/>
                </a:solidFill>
                <a:latin typeface="Arial"/>
              </a:rPr>
              <a:t>TỶ LỆ THẮNG / THUA</a:t>
            </a:r>
            <a:endParaRPr/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'05_Trực quan hóa'!$E$5</c:f>
              <c:strCache>
                <c:ptCount val="1"/>
                <c:pt idx="0">
                  <c:v>Số lượng</c:v>
                </c:pt>
              </c:strCache>
            </c:strRef>
          </c:tx>
          <c:spPr>
            <a:ln w="19050"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E3-4609-8015-41CE5DFEFD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E3-4609-8015-41CE5DFEFD1F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'05_Trực quan hóa'!$D$6:$D$7</c:f>
              <c:strCache>
                <c:ptCount val="2"/>
                <c:pt idx="0">
                  <c:v>Lệnh thắng</c:v>
                </c:pt>
                <c:pt idx="1">
                  <c:v>Lệnh thua</c:v>
                </c:pt>
              </c:strCache>
            </c:strRef>
          </c:cat>
          <c:val>
            <c:numRef>
              <c:f>'05_Trực quan hóa'!$E$6:$E$7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E3-4609-8015-41CE5DFEF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750" b="0">
              <a:solidFill>
                <a:schemeClr val="tx1">
                  <a:lumMod val="65000"/>
                  <a:lumOff val="35000"/>
                </a:schemeClr>
              </a:solidFill>
              <a:latin typeface="Arial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solidFill>
                  <a:srgbClr val="333333"/>
                </a:solidFill>
                <a:latin typeface="Arial"/>
              </a:defRPr>
            </a:pPr>
            <a:r>
              <a:rPr sz="1050" b="0">
                <a:solidFill>
                  <a:srgbClr val="333333"/>
                </a:solidFill>
                <a:latin typeface="Arial"/>
              </a:rPr>
              <a:t>LÃI/LỖ TÍCH LŨY THEO THỜI GIAN</a:t>
            </a:r>
            <a:endParaRPr/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'05_Trực quan hóa'!$H$5</c:f>
              <c:strCache>
                <c:ptCount val="1"/>
                <c:pt idx="0">
                  <c:v>Lãi/Lỗ tích lũy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'05_Trực quan hóa'!$G$6:$G$10</c:f>
              <c:strCache>
                <c:ptCount val="5"/>
                <c:pt idx="0">
                  <c:v>Giao dịch 1</c:v>
                </c:pt>
                <c:pt idx="1">
                  <c:v>Giao dịch 2</c:v>
                </c:pt>
                <c:pt idx="2">
                  <c:v>Giao dịch 3</c:v>
                </c:pt>
                <c:pt idx="3">
                  <c:v>Giao dịch 4</c:v>
                </c:pt>
                <c:pt idx="4">
                  <c:v>Giao dịch 5</c:v>
                </c:pt>
              </c:strCache>
            </c:strRef>
          </c:cat>
          <c:val>
            <c:numRef>
              <c:f>'05_Trực quan hóa'!$H$6:$H$10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0-4C7C-8F93-FE96EDB16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920269"/>
        <c:axId val="69490997"/>
      </c:lineChart>
      <c:catAx>
        <c:axId val="8592026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en-US"/>
          </a:p>
        </c:txPr>
        <c:crossAx val="69490997"/>
        <c:crosses val="autoZero"/>
        <c:auto val="1"/>
        <c:lblAlgn val="ctr"/>
        <c:lblOffset val="0"/>
        <c:tickMarkSkip val="1"/>
        <c:noMultiLvlLbl val="1"/>
      </c:catAx>
      <c:valAx>
        <c:axId val="69490997"/>
        <c:scaling>
          <c:orientation val="minMax"/>
        </c:scaling>
        <c:delete val="0"/>
        <c:axPos val="l"/>
        <c:majorGridlines>
          <c:spPr>
            <a:ln w="9525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en-US"/>
          </a:p>
        </c:txPr>
        <c:crossAx val="85920269"/>
        <c:crosses val="autoZero"/>
        <c:crossBetween val="between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750" b="0">
              <a:solidFill>
                <a:schemeClr val="tx1">
                  <a:lumMod val="65000"/>
                  <a:lumOff val="35000"/>
                </a:schemeClr>
              </a:solidFill>
              <a:latin typeface="Arial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114300</xdr:rowOff>
    </xdr:from>
    <xdr:to>
      <xdr:col>4</xdr:col>
      <xdr:colOff>95250</xdr:colOff>
      <xdr:row>22</xdr:row>
      <xdr:rowOff>0</xdr:rowOff>
    </xdr:to>
    <xdr:graphicFrame macro="">
      <xdr:nvGraphicFramePr>
        <xdr:cNvPr id="2" name="TotalProfitLoss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114300</xdr:rowOff>
    </xdr:from>
    <xdr:to>
      <xdr:col>4</xdr:col>
      <xdr:colOff>95250</xdr:colOff>
      <xdr:row>37</xdr:row>
      <xdr:rowOff>0</xdr:rowOff>
    </xdr:to>
    <xdr:graphicFrame macro="">
      <xdr:nvGraphicFramePr>
        <xdr:cNvPr id="3" name="WinLossRati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285750</xdr:colOff>
      <xdr:row>10</xdr:row>
      <xdr:rowOff>114300</xdr:rowOff>
    </xdr:from>
    <xdr:to>
      <xdr:col>9</xdr:col>
      <xdr:colOff>19050</xdr:colOff>
      <xdr:row>25</xdr:row>
      <xdr:rowOff>0</xdr:rowOff>
    </xdr:to>
    <xdr:graphicFrame macro="">
      <xdr:nvGraphicFramePr>
        <xdr:cNvPr id="4" name="CumulativeProfit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B3B8-C412-9322-4654-64AA0B943C78}">
  <dimension ref="A1:A34"/>
  <sheetViews>
    <sheetView tabSelected="1" workbookViewId="0">
      <pane ySplit="1" topLeftCell="A17" activePane="bottomLeft" state="frozen"/>
      <selection pane="bottomLeft" activeCell="A36" sqref="A36"/>
    </sheetView>
  </sheetViews>
  <sheetFormatPr defaultColWidth="8.85546875" defaultRowHeight="15" customHeight="1"/>
  <cols>
    <col min="1" max="1" width="85.7109375" customWidth="1"/>
  </cols>
  <sheetData>
    <row r="1" spans="1:1" ht="21" customHeight="1">
      <c r="A1" s="1" t="s">
        <v>0</v>
      </c>
    </row>
    <row r="3" spans="1:1" ht="15" customHeight="1">
      <c r="A3" s="2" t="s">
        <v>1</v>
      </c>
    </row>
    <row r="4" spans="1:1" ht="15" customHeight="1">
      <c r="A4" t="s">
        <v>2</v>
      </c>
    </row>
    <row r="5" spans="1:1" ht="15" customHeight="1">
      <c r="A5" t="s">
        <v>3</v>
      </c>
    </row>
    <row r="6" spans="1:1" ht="15" customHeight="1">
      <c r="A6" t="s">
        <v>4</v>
      </c>
    </row>
    <row r="7" spans="1:1" ht="15" customHeight="1">
      <c r="A7" t="s">
        <v>5</v>
      </c>
    </row>
    <row r="9" spans="1:1" ht="15" customHeight="1">
      <c r="A9" s="2" t="s">
        <v>6</v>
      </c>
    </row>
    <row r="10" spans="1:1" ht="15" customHeight="1">
      <c r="A10" t="s">
        <v>7</v>
      </c>
    </row>
    <row r="11" spans="1:1" ht="15" customHeight="1">
      <c r="A11" t="s">
        <v>8</v>
      </c>
    </row>
    <row r="12" spans="1:1" ht="15" customHeight="1">
      <c r="A12" t="s">
        <v>9</v>
      </c>
    </row>
    <row r="14" spans="1:1" ht="15" customHeight="1">
      <c r="A14" s="3" t="s">
        <v>10</v>
      </c>
    </row>
    <row r="15" spans="1:1" ht="15" customHeight="1">
      <c r="A15" t="s">
        <v>11</v>
      </c>
    </row>
    <row r="16" spans="1:1" ht="15" customHeight="1">
      <c r="A16" t="s">
        <v>12</v>
      </c>
    </row>
    <row r="17" spans="1:1" ht="15" customHeight="1">
      <c r="A17" t="s">
        <v>13</v>
      </c>
    </row>
    <row r="19" spans="1:1" ht="15" customHeight="1">
      <c r="A19" s="4" t="s">
        <v>14</v>
      </c>
    </row>
    <row r="20" spans="1:1" ht="15" customHeight="1">
      <c r="A20" s="5" t="s">
        <v>15</v>
      </c>
    </row>
    <row r="22" spans="1:1" ht="15" customHeight="1">
      <c r="A22" s="2" t="s">
        <v>16</v>
      </c>
    </row>
    <row r="23" spans="1:1" ht="15" customHeight="1">
      <c r="A23" t="s">
        <v>17</v>
      </c>
    </row>
    <row r="24" spans="1:1" ht="15" customHeight="1">
      <c r="A24" t="s">
        <v>18</v>
      </c>
    </row>
    <row r="25" spans="1:1" ht="15" customHeight="1">
      <c r="A25" t="s">
        <v>19</v>
      </c>
    </row>
    <row r="26" spans="1:1" ht="15" customHeight="1">
      <c r="A26" t="s">
        <v>20</v>
      </c>
    </row>
    <row r="27" spans="1:1" ht="15" customHeight="1">
      <c r="A27" t="s">
        <v>21</v>
      </c>
    </row>
    <row r="28" spans="1:1" ht="15" customHeight="1">
      <c r="A28" t="s">
        <v>22</v>
      </c>
    </row>
    <row r="31" spans="1:1" ht="15" customHeight="1">
      <c r="A31" t="s">
        <v>101</v>
      </c>
    </row>
    <row r="32" spans="1:1" ht="15" customHeight="1">
      <c r="A32" t="s">
        <v>102</v>
      </c>
    </row>
    <row r="33" spans="1:1" ht="15" customHeight="1">
      <c r="A33" t="s">
        <v>103</v>
      </c>
    </row>
    <row r="34" spans="1:1" ht="15" customHeight="1">
      <c r="A34" t="s">
        <v>104</v>
      </c>
    </row>
  </sheetData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49A8-5A11-4187-F029-2CD4D68D427C}">
  <dimension ref="A1:G6"/>
  <sheetViews>
    <sheetView workbookViewId="0">
      <pane ySplit="1" topLeftCell="A2" activePane="bottomLeft" state="frozen"/>
      <selection pane="bottomLeft"/>
    </sheetView>
  </sheetViews>
  <sheetFormatPr defaultColWidth="8.85546875" defaultRowHeight="15" customHeight="1"/>
  <cols>
    <col min="1" max="1" width="21.42578125" customWidth="1"/>
    <col min="3" max="3" width="21.42578125" customWidth="1"/>
    <col min="5" max="5" width="21.42578125" customWidth="1"/>
    <col min="7" max="7" width="21.42578125" customWidth="1"/>
  </cols>
  <sheetData>
    <row r="1" spans="1:7" ht="18.75" customHeight="1">
      <c r="A1" s="6" t="s">
        <v>23</v>
      </c>
    </row>
    <row r="3" spans="1:7" ht="15" customHeight="1">
      <c r="A3" s="7" t="s">
        <v>24</v>
      </c>
      <c r="C3" s="7" t="s">
        <v>25</v>
      </c>
      <c r="E3" s="7" t="s">
        <v>26</v>
      </c>
      <c r="G3" s="7" t="s">
        <v>27</v>
      </c>
    </row>
    <row r="4" spans="1:7" ht="15" customHeight="1">
      <c r="A4" t="s">
        <v>28</v>
      </c>
      <c r="C4" t="s">
        <v>29</v>
      </c>
      <c r="E4" t="s">
        <v>30</v>
      </c>
      <c r="G4" t="s">
        <v>31</v>
      </c>
    </row>
    <row r="5" spans="1:7" ht="15" customHeight="1">
      <c r="A5" t="s">
        <v>32</v>
      </c>
      <c r="C5" t="s">
        <v>33</v>
      </c>
      <c r="E5" t="s">
        <v>34</v>
      </c>
      <c r="G5" t="s">
        <v>35</v>
      </c>
    </row>
    <row r="6" spans="1:7" ht="15" customHeight="1">
      <c r="A6" t="s">
        <v>36</v>
      </c>
      <c r="C6" t="s">
        <v>37</v>
      </c>
      <c r="E6" t="s">
        <v>38</v>
      </c>
      <c r="G6" t="s">
        <v>39</v>
      </c>
    </row>
  </sheetData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4D58-1F98-D648-7158-8D16F4773B68}">
  <dimension ref="A1:P100"/>
  <sheetViews>
    <sheetView topLeftCell="I1" workbookViewId="0">
      <pane ySplit="1" topLeftCell="A2" activePane="bottomLeft" state="frozen"/>
      <selection pane="bottomLeft" activeCell="K2" sqref="K2"/>
    </sheetView>
  </sheetViews>
  <sheetFormatPr defaultColWidth="8.85546875" defaultRowHeight="15" customHeight="1"/>
  <cols>
    <col min="1" max="16" width="15.7109375" customWidth="1"/>
  </cols>
  <sheetData>
    <row r="1" spans="1:16" ht="15.75" customHeight="1">
      <c r="A1" s="8" t="s">
        <v>40</v>
      </c>
      <c r="B1" s="8" t="s">
        <v>41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</row>
    <row r="2" spans="1:16" ht="15" customHeight="1">
      <c r="A2" s="9"/>
      <c r="B2" s="10"/>
      <c r="C2" s="10"/>
      <c r="D2" s="10"/>
      <c r="E2" s="11"/>
      <c r="F2" s="11"/>
      <c r="G2" s="11" t="str">
        <f t="shared" ref="G2:G100" si="0">IF(AND(E2&lt;&gt;"",F2&lt;&gt;""),E2*F2,"")</f>
        <v/>
      </c>
      <c r="H2" s="9"/>
      <c r="I2" s="11"/>
      <c r="J2" s="11"/>
      <c r="K2" s="11" t="str">
        <f t="shared" ref="K2:K100" si="1">IF(OR(H2="",I2=""),"",(I2-E2)*F2-J2)</f>
        <v/>
      </c>
      <c r="L2" s="12" t="str">
        <f t="shared" ref="L2:L100" si="2">IF(K2="","",K2/G2)</f>
        <v/>
      </c>
      <c r="M2" s="11" t="str">
        <f t="shared" ref="M2:M100" si="3">IF(OR(A2="",H2=""),"",H2-A2)</f>
        <v/>
      </c>
      <c r="N2" s="10"/>
      <c r="O2" s="10"/>
      <c r="P2" s="10"/>
    </row>
    <row r="3" spans="1:16" ht="15" customHeight="1">
      <c r="A3" s="13"/>
      <c r="E3" s="14"/>
      <c r="F3" s="14"/>
      <c r="G3" s="14" t="str">
        <f t="shared" si="0"/>
        <v/>
      </c>
      <c r="H3" s="13"/>
      <c r="I3" s="14"/>
      <c r="J3" s="14"/>
      <c r="K3" s="14" t="str">
        <f t="shared" si="1"/>
        <v/>
      </c>
      <c r="L3" s="15" t="str">
        <f t="shared" si="2"/>
        <v/>
      </c>
      <c r="M3" s="14" t="str">
        <f t="shared" si="3"/>
        <v/>
      </c>
    </row>
    <row r="4" spans="1:16" ht="15" customHeight="1">
      <c r="A4" s="9"/>
      <c r="B4" s="10"/>
      <c r="C4" s="10"/>
      <c r="D4" s="10"/>
      <c r="E4" s="11"/>
      <c r="F4" s="11"/>
      <c r="G4" s="11" t="str">
        <f t="shared" si="0"/>
        <v/>
      </c>
      <c r="H4" s="9"/>
      <c r="I4" s="11"/>
      <c r="J4" s="11"/>
      <c r="K4" s="11" t="str">
        <f t="shared" si="1"/>
        <v/>
      </c>
      <c r="L4" s="12" t="str">
        <f t="shared" si="2"/>
        <v/>
      </c>
      <c r="M4" s="11" t="str">
        <f t="shared" si="3"/>
        <v/>
      </c>
      <c r="N4" s="10"/>
      <c r="O4" s="10"/>
      <c r="P4" s="10"/>
    </row>
    <row r="5" spans="1:16" ht="15" customHeight="1">
      <c r="A5" s="13"/>
      <c r="E5" s="14"/>
      <c r="F5" s="14"/>
      <c r="G5" s="14" t="str">
        <f t="shared" si="0"/>
        <v/>
      </c>
      <c r="H5" s="13"/>
      <c r="I5" s="14"/>
      <c r="J5" s="14"/>
      <c r="K5" s="14" t="str">
        <f t="shared" si="1"/>
        <v/>
      </c>
      <c r="L5" s="15" t="str">
        <f t="shared" si="2"/>
        <v/>
      </c>
      <c r="M5" s="14" t="str">
        <f t="shared" si="3"/>
        <v/>
      </c>
    </row>
    <row r="6" spans="1:16" ht="15" customHeight="1">
      <c r="A6" s="9"/>
      <c r="B6" s="10"/>
      <c r="C6" s="10"/>
      <c r="D6" s="10"/>
      <c r="E6" s="11"/>
      <c r="F6" s="11"/>
      <c r="G6" s="11" t="str">
        <f t="shared" si="0"/>
        <v/>
      </c>
      <c r="H6" s="9"/>
      <c r="I6" s="11"/>
      <c r="J6" s="11"/>
      <c r="K6" s="11" t="str">
        <f t="shared" si="1"/>
        <v/>
      </c>
      <c r="L6" s="12" t="str">
        <f t="shared" si="2"/>
        <v/>
      </c>
      <c r="M6" s="11" t="str">
        <f t="shared" si="3"/>
        <v/>
      </c>
      <c r="N6" s="10"/>
      <c r="O6" s="10"/>
      <c r="P6" s="10"/>
    </row>
    <row r="7" spans="1:16" ht="15" customHeight="1">
      <c r="A7" s="13"/>
      <c r="E7" s="14"/>
      <c r="F7" s="14"/>
      <c r="G7" s="14" t="str">
        <f t="shared" si="0"/>
        <v/>
      </c>
      <c r="H7" s="13"/>
      <c r="I7" s="14"/>
      <c r="J7" s="14"/>
      <c r="K7" s="14" t="str">
        <f t="shared" si="1"/>
        <v/>
      </c>
      <c r="L7" s="15" t="str">
        <f t="shared" si="2"/>
        <v/>
      </c>
      <c r="M7" s="14" t="str">
        <f t="shared" si="3"/>
        <v/>
      </c>
    </row>
    <row r="8" spans="1:16" ht="15" customHeight="1">
      <c r="A8" s="9"/>
      <c r="B8" s="10"/>
      <c r="C8" s="10"/>
      <c r="D8" s="10"/>
      <c r="E8" s="11"/>
      <c r="F8" s="11"/>
      <c r="G8" s="11" t="str">
        <f t="shared" si="0"/>
        <v/>
      </c>
      <c r="H8" s="9"/>
      <c r="I8" s="11"/>
      <c r="J8" s="11"/>
      <c r="K8" s="11" t="str">
        <f t="shared" si="1"/>
        <v/>
      </c>
      <c r="L8" s="12" t="str">
        <f t="shared" si="2"/>
        <v/>
      </c>
      <c r="M8" s="11" t="str">
        <f t="shared" si="3"/>
        <v/>
      </c>
      <c r="N8" s="10"/>
      <c r="O8" s="10"/>
      <c r="P8" s="10"/>
    </row>
    <row r="9" spans="1:16" ht="15" customHeight="1">
      <c r="A9" s="13"/>
      <c r="E9" s="14"/>
      <c r="F9" s="14"/>
      <c r="G9" s="14" t="str">
        <f t="shared" si="0"/>
        <v/>
      </c>
      <c r="H9" s="13"/>
      <c r="I9" s="14"/>
      <c r="J9" s="14"/>
      <c r="K9" s="14" t="str">
        <f t="shared" si="1"/>
        <v/>
      </c>
      <c r="L9" s="15" t="str">
        <f t="shared" si="2"/>
        <v/>
      </c>
      <c r="M9" s="14" t="str">
        <f t="shared" si="3"/>
        <v/>
      </c>
    </row>
    <row r="10" spans="1:16" ht="15" customHeight="1">
      <c r="A10" s="9"/>
      <c r="B10" s="10"/>
      <c r="C10" s="10"/>
      <c r="D10" s="10"/>
      <c r="E10" s="11"/>
      <c r="F10" s="11"/>
      <c r="G10" s="11" t="str">
        <f t="shared" si="0"/>
        <v/>
      </c>
      <c r="H10" s="9"/>
      <c r="I10" s="11"/>
      <c r="J10" s="11"/>
      <c r="K10" s="11" t="str">
        <f t="shared" si="1"/>
        <v/>
      </c>
      <c r="L10" s="12" t="str">
        <f t="shared" si="2"/>
        <v/>
      </c>
      <c r="M10" s="11" t="str">
        <f t="shared" si="3"/>
        <v/>
      </c>
      <c r="N10" s="10"/>
      <c r="O10" s="10"/>
      <c r="P10" s="10"/>
    </row>
    <row r="11" spans="1:16" ht="15" customHeight="1">
      <c r="A11" s="13"/>
      <c r="E11" s="14"/>
      <c r="F11" s="14"/>
      <c r="G11" s="14" t="str">
        <f t="shared" si="0"/>
        <v/>
      </c>
      <c r="H11" s="13"/>
      <c r="I11" s="14"/>
      <c r="J11" s="14"/>
      <c r="K11" s="14" t="str">
        <f t="shared" si="1"/>
        <v/>
      </c>
      <c r="L11" s="15" t="str">
        <f t="shared" si="2"/>
        <v/>
      </c>
      <c r="M11" s="14" t="str">
        <f t="shared" si="3"/>
        <v/>
      </c>
    </row>
    <row r="12" spans="1:16" ht="15" customHeight="1">
      <c r="A12" s="9"/>
      <c r="B12" s="10"/>
      <c r="C12" s="10"/>
      <c r="D12" s="10"/>
      <c r="E12" s="11"/>
      <c r="F12" s="11"/>
      <c r="G12" s="11" t="str">
        <f t="shared" si="0"/>
        <v/>
      </c>
      <c r="H12" s="9"/>
      <c r="I12" s="11"/>
      <c r="J12" s="11"/>
      <c r="K12" s="11" t="str">
        <f t="shared" si="1"/>
        <v/>
      </c>
      <c r="L12" s="12" t="str">
        <f t="shared" si="2"/>
        <v/>
      </c>
      <c r="M12" s="11" t="str">
        <f t="shared" si="3"/>
        <v/>
      </c>
      <c r="N12" s="10"/>
      <c r="O12" s="10"/>
      <c r="P12" s="10"/>
    </row>
    <row r="13" spans="1:16" ht="15" customHeight="1">
      <c r="A13" s="13"/>
      <c r="E13" s="14"/>
      <c r="F13" s="14"/>
      <c r="G13" s="14" t="str">
        <f t="shared" si="0"/>
        <v/>
      </c>
      <c r="H13" s="13"/>
      <c r="I13" s="14"/>
      <c r="J13" s="14"/>
      <c r="K13" s="14" t="str">
        <f t="shared" si="1"/>
        <v/>
      </c>
      <c r="L13" s="15" t="str">
        <f t="shared" si="2"/>
        <v/>
      </c>
      <c r="M13" s="14" t="str">
        <f t="shared" si="3"/>
        <v/>
      </c>
    </row>
    <row r="14" spans="1:16" ht="15" customHeight="1">
      <c r="A14" s="9"/>
      <c r="B14" s="10"/>
      <c r="C14" s="10"/>
      <c r="D14" s="10"/>
      <c r="E14" s="11"/>
      <c r="F14" s="11"/>
      <c r="G14" s="11" t="str">
        <f t="shared" si="0"/>
        <v/>
      </c>
      <c r="H14" s="9"/>
      <c r="I14" s="11"/>
      <c r="J14" s="11"/>
      <c r="K14" s="11" t="str">
        <f t="shared" si="1"/>
        <v/>
      </c>
      <c r="L14" s="12" t="str">
        <f t="shared" si="2"/>
        <v/>
      </c>
      <c r="M14" s="11" t="str">
        <f t="shared" si="3"/>
        <v/>
      </c>
      <c r="N14" s="10"/>
      <c r="O14" s="10"/>
      <c r="P14" s="10"/>
    </row>
    <row r="15" spans="1:16" ht="15" customHeight="1">
      <c r="A15" s="13"/>
      <c r="E15" s="14"/>
      <c r="F15" s="14"/>
      <c r="G15" s="14" t="str">
        <f t="shared" si="0"/>
        <v/>
      </c>
      <c r="H15" s="13"/>
      <c r="I15" s="14"/>
      <c r="J15" s="14"/>
      <c r="K15" s="14" t="str">
        <f t="shared" si="1"/>
        <v/>
      </c>
      <c r="L15" s="15" t="str">
        <f t="shared" si="2"/>
        <v/>
      </c>
      <c r="M15" s="14" t="str">
        <f t="shared" si="3"/>
        <v/>
      </c>
    </row>
    <row r="16" spans="1:16" ht="15" customHeight="1">
      <c r="A16" s="9"/>
      <c r="B16" s="10"/>
      <c r="C16" s="10"/>
      <c r="D16" s="10"/>
      <c r="E16" s="11"/>
      <c r="F16" s="11"/>
      <c r="G16" s="11" t="str">
        <f t="shared" si="0"/>
        <v/>
      </c>
      <c r="H16" s="9"/>
      <c r="I16" s="11"/>
      <c r="J16" s="11"/>
      <c r="K16" s="11" t="str">
        <f t="shared" si="1"/>
        <v/>
      </c>
      <c r="L16" s="12" t="str">
        <f t="shared" si="2"/>
        <v/>
      </c>
      <c r="M16" s="11" t="str">
        <f t="shared" si="3"/>
        <v/>
      </c>
      <c r="N16" s="10"/>
      <c r="O16" s="10"/>
      <c r="P16" s="10"/>
    </row>
    <row r="17" spans="1:16" ht="15" customHeight="1">
      <c r="A17" s="13"/>
      <c r="E17" s="14"/>
      <c r="F17" s="14"/>
      <c r="G17" s="14" t="str">
        <f t="shared" si="0"/>
        <v/>
      </c>
      <c r="H17" s="13"/>
      <c r="I17" s="14"/>
      <c r="J17" s="14"/>
      <c r="K17" s="14" t="str">
        <f t="shared" si="1"/>
        <v/>
      </c>
      <c r="L17" s="15" t="str">
        <f t="shared" si="2"/>
        <v/>
      </c>
      <c r="M17" s="14" t="str">
        <f t="shared" si="3"/>
        <v/>
      </c>
    </row>
    <row r="18" spans="1:16" ht="15" customHeight="1">
      <c r="A18" s="9"/>
      <c r="B18" s="10"/>
      <c r="C18" s="10"/>
      <c r="D18" s="10"/>
      <c r="E18" s="11"/>
      <c r="F18" s="11"/>
      <c r="G18" s="11" t="str">
        <f t="shared" si="0"/>
        <v/>
      </c>
      <c r="H18" s="9"/>
      <c r="I18" s="11"/>
      <c r="J18" s="11"/>
      <c r="K18" s="11" t="str">
        <f t="shared" si="1"/>
        <v/>
      </c>
      <c r="L18" s="12" t="str">
        <f t="shared" si="2"/>
        <v/>
      </c>
      <c r="M18" s="11" t="str">
        <f t="shared" si="3"/>
        <v/>
      </c>
      <c r="N18" s="10"/>
      <c r="O18" s="10"/>
      <c r="P18" s="10"/>
    </row>
    <row r="19" spans="1:16" ht="15" customHeight="1">
      <c r="A19" s="13"/>
      <c r="E19" s="14"/>
      <c r="F19" s="14"/>
      <c r="G19" s="14" t="str">
        <f t="shared" si="0"/>
        <v/>
      </c>
      <c r="H19" s="13"/>
      <c r="I19" s="14"/>
      <c r="J19" s="14"/>
      <c r="K19" s="14" t="str">
        <f t="shared" si="1"/>
        <v/>
      </c>
      <c r="L19" s="15" t="str">
        <f t="shared" si="2"/>
        <v/>
      </c>
      <c r="M19" s="14" t="str">
        <f t="shared" si="3"/>
        <v/>
      </c>
    </row>
    <row r="20" spans="1:16" ht="15" customHeight="1">
      <c r="A20" s="9"/>
      <c r="B20" s="10"/>
      <c r="C20" s="10"/>
      <c r="D20" s="10"/>
      <c r="E20" s="11"/>
      <c r="F20" s="11"/>
      <c r="G20" s="11" t="str">
        <f t="shared" si="0"/>
        <v/>
      </c>
      <c r="H20" s="9"/>
      <c r="I20" s="11"/>
      <c r="J20" s="11"/>
      <c r="K20" s="11" t="str">
        <f t="shared" si="1"/>
        <v/>
      </c>
      <c r="L20" s="12" t="str">
        <f t="shared" si="2"/>
        <v/>
      </c>
      <c r="M20" s="11" t="str">
        <f t="shared" si="3"/>
        <v/>
      </c>
      <c r="N20" s="10"/>
      <c r="O20" s="10"/>
      <c r="P20" s="10"/>
    </row>
    <row r="21" spans="1:16" ht="15" customHeight="1">
      <c r="A21" s="13"/>
      <c r="E21" s="14"/>
      <c r="F21" s="14"/>
      <c r="G21" s="14" t="str">
        <f t="shared" si="0"/>
        <v/>
      </c>
      <c r="H21" s="13"/>
      <c r="I21" s="14"/>
      <c r="J21" s="14"/>
      <c r="K21" s="14" t="str">
        <f t="shared" si="1"/>
        <v/>
      </c>
      <c r="L21" s="15" t="str">
        <f t="shared" si="2"/>
        <v/>
      </c>
      <c r="M21" s="14" t="str">
        <f t="shared" si="3"/>
        <v/>
      </c>
    </row>
    <row r="22" spans="1:16" ht="15" customHeight="1">
      <c r="A22" s="9"/>
      <c r="B22" s="10"/>
      <c r="C22" s="10"/>
      <c r="D22" s="10"/>
      <c r="E22" s="11"/>
      <c r="F22" s="11"/>
      <c r="G22" s="11" t="str">
        <f t="shared" si="0"/>
        <v/>
      </c>
      <c r="H22" s="9"/>
      <c r="I22" s="11"/>
      <c r="J22" s="11"/>
      <c r="K22" s="11" t="str">
        <f t="shared" si="1"/>
        <v/>
      </c>
      <c r="L22" s="12" t="str">
        <f t="shared" si="2"/>
        <v/>
      </c>
      <c r="M22" s="11" t="str">
        <f t="shared" si="3"/>
        <v/>
      </c>
      <c r="N22" s="10"/>
      <c r="O22" s="10"/>
      <c r="P22" s="10"/>
    </row>
    <row r="23" spans="1:16" ht="15" customHeight="1">
      <c r="A23" s="13"/>
      <c r="E23" s="14"/>
      <c r="F23" s="14"/>
      <c r="G23" s="14" t="str">
        <f t="shared" si="0"/>
        <v/>
      </c>
      <c r="H23" s="13"/>
      <c r="I23" s="14"/>
      <c r="J23" s="14"/>
      <c r="K23" s="14" t="str">
        <f t="shared" si="1"/>
        <v/>
      </c>
      <c r="L23" s="15" t="str">
        <f t="shared" si="2"/>
        <v/>
      </c>
      <c r="M23" s="14" t="str">
        <f t="shared" si="3"/>
        <v/>
      </c>
    </row>
    <row r="24" spans="1:16" ht="15" customHeight="1">
      <c r="A24" s="9"/>
      <c r="B24" s="10"/>
      <c r="C24" s="10"/>
      <c r="D24" s="10"/>
      <c r="E24" s="11"/>
      <c r="F24" s="11"/>
      <c r="G24" s="11" t="str">
        <f t="shared" si="0"/>
        <v/>
      </c>
      <c r="H24" s="9"/>
      <c r="I24" s="11"/>
      <c r="J24" s="11"/>
      <c r="K24" s="11" t="str">
        <f t="shared" si="1"/>
        <v/>
      </c>
      <c r="L24" s="12" t="str">
        <f t="shared" si="2"/>
        <v/>
      </c>
      <c r="M24" s="11" t="str">
        <f t="shared" si="3"/>
        <v/>
      </c>
      <c r="N24" s="10"/>
      <c r="O24" s="10"/>
      <c r="P24" s="10"/>
    </row>
    <row r="25" spans="1:16" ht="15" customHeight="1">
      <c r="A25" s="13"/>
      <c r="E25" s="14"/>
      <c r="F25" s="14"/>
      <c r="G25" s="14" t="str">
        <f t="shared" si="0"/>
        <v/>
      </c>
      <c r="H25" s="13"/>
      <c r="I25" s="14"/>
      <c r="J25" s="14"/>
      <c r="K25" s="14" t="str">
        <f t="shared" si="1"/>
        <v/>
      </c>
      <c r="L25" s="15" t="str">
        <f t="shared" si="2"/>
        <v/>
      </c>
      <c r="M25" s="14" t="str">
        <f t="shared" si="3"/>
        <v/>
      </c>
    </row>
    <row r="26" spans="1:16" ht="15" customHeight="1">
      <c r="A26" s="9"/>
      <c r="B26" s="10"/>
      <c r="C26" s="10"/>
      <c r="D26" s="10"/>
      <c r="E26" s="11"/>
      <c r="F26" s="11"/>
      <c r="G26" s="11" t="str">
        <f t="shared" si="0"/>
        <v/>
      </c>
      <c r="H26" s="9"/>
      <c r="I26" s="11"/>
      <c r="J26" s="11"/>
      <c r="K26" s="11" t="str">
        <f t="shared" si="1"/>
        <v/>
      </c>
      <c r="L26" s="12" t="str">
        <f t="shared" si="2"/>
        <v/>
      </c>
      <c r="M26" s="11" t="str">
        <f t="shared" si="3"/>
        <v/>
      </c>
      <c r="N26" s="10"/>
      <c r="O26" s="10"/>
      <c r="P26" s="10"/>
    </row>
    <row r="27" spans="1:16" ht="15" customHeight="1">
      <c r="A27" s="13"/>
      <c r="E27" s="14"/>
      <c r="F27" s="14"/>
      <c r="G27" s="14" t="str">
        <f t="shared" si="0"/>
        <v/>
      </c>
      <c r="H27" s="13"/>
      <c r="I27" s="14"/>
      <c r="J27" s="14"/>
      <c r="K27" s="14" t="str">
        <f t="shared" si="1"/>
        <v/>
      </c>
      <c r="L27" s="15" t="str">
        <f t="shared" si="2"/>
        <v/>
      </c>
      <c r="M27" s="14" t="str">
        <f t="shared" si="3"/>
        <v/>
      </c>
    </row>
    <row r="28" spans="1:16" ht="15" customHeight="1">
      <c r="A28" s="9"/>
      <c r="B28" s="10"/>
      <c r="C28" s="10"/>
      <c r="D28" s="10"/>
      <c r="E28" s="11"/>
      <c r="F28" s="11"/>
      <c r="G28" s="11" t="str">
        <f t="shared" si="0"/>
        <v/>
      </c>
      <c r="H28" s="9"/>
      <c r="I28" s="11"/>
      <c r="J28" s="11"/>
      <c r="K28" s="11" t="str">
        <f t="shared" si="1"/>
        <v/>
      </c>
      <c r="L28" s="12" t="str">
        <f t="shared" si="2"/>
        <v/>
      </c>
      <c r="M28" s="11" t="str">
        <f t="shared" si="3"/>
        <v/>
      </c>
      <c r="N28" s="10"/>
      <c r="O28" s="10"/>
      <c r="P28" s="10"/>
    </row>
    <row r="29" spans="1:16" ht="15" customHeight="1">
      <c r="A29" s="13"/>
      <c r="E29" s="14"/>
      <c r="F29" s="14"/>
      <c r="G29" s="14" t="str">
        <f t="shared" si="0"/>
        <v/>
      </c>
      <c r="H29" s="13"/>
      <c r="I29" s="14"/>
      <c r="J29" s="14"/>
      <c r="K29" s="14" t="str">
        <f t="shared" si="1"/>
        <v/>
      </c>
      <c r="L29" s="15" t="str">
        <f t="shared" si="2"/>
        <v/>
      </c>
      <c r="M29" s="14" t="str">
        <f t="shared" si="3"/>
        <v/>
      </c>
    </row>
    <row r="30" spans="1:16" ht="15" customHeight="1">
      <c r="A30" s="9"/>
      <c r="B30" s="10"/>
      <c r="C30" s="10"/>
      <c r="D30" s="10"/>
      <c r="E30" s="11"/>
      <c r="F30" s="11"/>
      <c r="G30" s="11" t="str">
        <f t="shared" si="0"/>
        <v/>
      </c>
      <c r="H30" s="9"/>
      <c r="I30" s="11"/>
      <c r="J30" s="11"/>
      <c r="K30" s="11" t="str">
        <f t="shared" si="1"/>
        <v/>
      </c>
      <c r="L30" s="12" t="str">
        <f t="shared" si="2"/>
        <v/>
      </c>
      <c r="M30" s="11" t="str">
        <f t="shared" si="3"/>
        <v/>
      </c>
      <c r="N30" s="10"/>
      <c r="O30" s="10"/>
      <c r="P30" s="10"/>
    </row>
    <row r="31" spans="1:16" ht="15" customHeight="1">
      <c r="A31" s="13"/>
      <c r="E31" s="14"/>
      <c r="F31" s="14"/>
      <c r="G31" s="14" t="str">
        <f t="shared" si="0"/>
        <v/>
      </c>
      <c r="H31" s="13"/>
      <c r="I31" s="14"/>
      <c r="J31" s="14"/>
      <c r="K31" s="14" t="str">
        <f t="shared" si="1"/>
        <v/>
      </c>
      <c r="L31" s="15" t="str">
        <f t="shared" si="2"/>
        <v/>
      </c>
      <c r="M31" s="14" t="str">
        <f t="shared" si="3"/>
        <v/>
      </c>
    </row>
    <row r="32" spans="1:16" ht="15" customHeight="1">
      <c r="A32" s="9"/>
      <c r="B32" s="10"/>
      <c r="C32" s="10"/>
      <c r="D32" s="10"/>
      <c r="E32" s="11"/>
      <c r="F32" s="11"/>
      <c r="G32" s="11" t="str">
        <f t="shared" si="0"/>
        <v/>
      </c>
      <c r="H32" s="9"/>
      <c r="I32" s="11"/>
      <c r="J32" s="11"/>
      <c r="K32" s="11" t="str">
        <f t="shared" si="1"/>
        <v/>
      </c>
      <c r="L32" s="12" t="str">
        <f t="shared" si="2"/>
        <v/>
      </c>
      <c r="M32" s="11" t="str">
        <f t="shared" si="3"/>
        <v/>
      </c>
      <c r="N32" s="10"/>
      <c r="O32" s="10"/>
      <c r="P32" s="10"/>
    </row>
    <row r="33" spans="1:16" ht="15" customHeight="1">
      <c r="A33" s="13"/>
      <c r="E33" s="14"/>
      <c r="F33" s="14"/>
      <c r="G33" s="14" t="str">
        <f t="shared" si="0"/>
        <v/>
      </c>
      <c r="H33" s="13"/>
      <c r="I33" s="14"/>
      <c r="J33" s="14"/>
      <c r="K33" s="14" t="str">
        <f t="shared" si="1"/>
        <v/>
      </c>
      <c r="L33" s="15" t="str">
        <f t="shared" si="2"/>
        <v/>
      </c>
      <c r="M33" s="14" t="str">
        <f t="shared" si="3"/>
        <v/>
      </c>
    </row>
    <row r="34" spans="1:16" ht="15" customHeight="1">
      <c r="A34" s="9"/>
      <c r="B34" s="10"/>
      <c r="C34" s="10"/>
      <c r="D34" s="10"/>
      <c r="E34" s="11"/>
      <c r="F34" s="11"/>
      <c r="G34" s="11" t="str">
        <f t="shared" si="0"/>
        <v/>
      </c>
      <c r="H34" s="9"/>
      <c r="I34" s="11"/>
      <c r="J34" s="11"/>
      <c r="K34" s="11" t="str">
        <f t="shared" si="1"/>
        <v/>
      </c>
      <c r="L34" s="12" t="str">
        <f t="shared" si="2"/>
        <v/>
      </c>
      <c r="M34" s="11" t="str">
        <f t="shared" si="3"/>
        <v/>
      </c>
      <c r="N34" s="10"/>
      <c r="O34" s="10"/>
      <c r="P34" s="10"/>
    </row>
    <row r="35" spans="1:16" ht="15" customHeight="1">
      <c r="A35" s="13"/>
      <c r="E35" s="14"/>
      <c r="F35" s="14"/>
      <c r="G35" s="14" t="str">
        <f t="shared" si="0"/>
        <v/>
      </c>
      <c r="H35" s="13"/>
      <c r="I35" s="14"/>
      <c r="J35" s="14"/>
      <c r="K35" s="14" t="str">
        <f t="shared" si="1"/>
        <v/>
      </c>
      <c r="L35" s="15" t="str">
        <f t="shared" si="2"/>
        <v/>
      </c>
      <c r="M35" s="14" t="str">
        <f t="shared" si="3"/>
        <v/>
      </c>
    </row>
    <row r="36" spans="1:16" ht="15" customHeight="1">
      <c r="A36" s="9"/>
      <c r="B36" s="10"/>
      <c r="C36" s="10"/>
      <c r="D36" s="10"/>
      <c r="E36" s="11"/>
      <c r="F36" s="11"/>
      <c r="G36" s="11" t="str">
        <f t="shared" si="0"/>
        <v/>
      </c>
      <c r="H36" s="9"/>
      <c r="I36" s="11"/>
      <c r="J36" s="11"/>
      <c r="K36" s="11" t="str">
        <f t="shared" si="1"/>
        <v/>
      </c>
      <c r="L36" s="12" t="str">
        <f t="shared" si="2"/>
        <v/>
      </c>
      <c r="M36" s="11" t="str">
        <f t="shared" si="3"/>
        <v/>
      </c>
      <c r="N36" s="10"/>
      <c r="O36" s="10"/>
      <c r="P36" s="10"/>
    </row>
    <row r="37" spans="1:16" ht="15" customHeight="1">
      <c r="A37" s="13"/>
      <c r="E37" s="14"/>
      <c r="F37" s="14"/>
      <c r="G37" s="14" t="str">
        <f t="shared" si="0"/>
        <v/>
      </c>
      <c r="H37" s="13"/>
      <c r="I37" s="14"/>
      <c r="J37" s="14"/>
      <c r="K37" s="14" t="str">
        <f t="shared" si="1"/>
        <v/>
      </c>
      <c r="L37" s="15" t="str">
        <f t="shared" si="2"/>
        <v/>
      </c>
      <c r="M37" s="14" t="str">
        <f t="shared" si="3"/>
        <v/>
      </c>
    </row>
    <row r="38" spans="1:16" ht="15" customHeight="1">
      <c r="A38" s="9"/>
      <c r="B38" s="10"/>
      <c r="C38" s="10"/>
      <c r="D38" s="10"/>
      <c r="E38" s="11"/>
      <c r="F38" s="11"/>
      <c r="G38" s="11" t="str">
        <f t="shared" si="0"/>
        <v/>
      </c>
      <c r="H38" s="9"/>
      <c r="I38" s="11"/>
      <c r="J38" s="11"/>
      <c r="K38" s="11" t="str">
        <f t="shared" si="1"/>
        <v/>
      </c>
      <c r="L38" s="12" t="str">
        <f t="shared" si="2"/>
        <v/>
      </c>
      <c r="M38" s="11" t="str">
        <f t="shared" si="3"/>
        <v/>
      </c>
      <c r="N38" s="10"/>
      <c r="O38" s="10"/>
      <c r="P38" s="10"/>
    </row>
    <row r="39" spans="1:16" ht="15" customHeight="1">
      <c r="A39" s="13"/>
      <c r="E39" s="14"/>
      <c r="F39" s="14"/>
      <c r="G39" s="14" t="str">
        <f t="shared" si="0"/>
        <v/>
      </c>
      <c r="H39" s="13"/>
      <c r="I39" s="14"/>
      <c r="J39" s="14"/>
      <c r="K39" s="14" t="str">
        <f t="shared" si="1"/>
        <v/>
      </c>
      <c r="L39" s="15" t="str">
        <f t="shared" si="2"/>
        <v/>
      </c>
      <c r="M39" s="14" t="str">
        <f t="shared" si="3"/>
        <v/>
      </c>
    </row>
    <row r="40" spans="1:16" ht="15" customHeight="1">
      <c r="A40" s="9"/>
      <c r="B40" s="10"/>
      <c r="C40" s="10"/>
      <c r="D40" s="10"/>
      <c r="E40" s="11"/>
      <c r="F40" s="11"/>
      <c r="G40" s="11" t="str">
        <f t="shared" si="0"/>
        <v/>
      </c>
      <c r="H40" s="9"/>
      <c r="I40" s="11"/>
      <c r="J40" s="11"/>
      <c r="K40" s="11" t="str">
        <f t="shared" si="1"/>
        <v/>
      </c>
      <c r="L40" s="12" t="str">
        <f t="shared" si="2"/>
        <v/>
      </c>
      <c r="M40" s="11" t="str">
        <f t="shared" si="3"/>
        <v/>
      </c>
      <c r="N40" s="10"/>
      <c r="O40" s="10"/>
      <c r="P40" s="10"/>
    </row>
    <row r="41" spans="1:16" ht="15" customHeight="1">
      <c r="A41" s="13"/>
      <c r="E41" s="14"/>
      <c r="F41" s="14"/>
      <c r="G41" s="14" t="str">
        <f t="shared" si="0"/>
        <v/>
      </c>
      <c r="H41" s="13"/>
      <c r="I41" s="14"/>
      <c r="J41" s="14"/>
      <c r="K41" s="14" t="str">
        <f t="shared" si="1"/>
        <v/>
      </c>
      <c r="L41" s="15" t="str">
        <f t="shared" si="2"/>
        <v/>
      </c>
      <c r="M41" s="14" t="str">
        <f t="shared" si="3"/>
        <v/>
      </c>
    </row>
    <row r="42" spans="1:16" ht="15" customHeight="1">
      <c r="A42" s="9"/>
      <c r="B42" s="10"/>
      <c r="C42" s="10"/>
      <c r="D42" s="10"/>
      <c r="E42" s="11"/>
      <c r="F42" s="11"/>
      <c r="G42" s="11" t="str">
        <f t="shared" si="0"/>
        <v/>
      </c>
      <c r="H42" s="9"/>
      <c r="I42" s="11"/>
      <c r="J42" s="11"/>
      <c r="K42" s="11" t="str">
        <f t="shared" si="1"/>
        <v/>
      </c>
      <c r="L42" s="12" t="str">
        <f t="shared" si="2"/>
        <v/>
      </c>
      <c r="M42" s="11" t="str">
        <f t="shared" si="3"/>
        <v/>
      </c>
      <c r="N42" s="10"/>
      <c r="O42" s="10"/>
      <c r="P42" s="10"/>
    </row>
    <row r="43" spans="1:16" ht="15" customHeight="1">
      <c r="A43" s="13"/>
      <c r="E43" s="14"/>
      <c r="F43" s="14"/>
      <c r="G43" s="14" t="str">
        <f t="shared" si="0"/>
        <v/>
      </c>
      <c r="H43" s="13"/>
      <c r="I43" s="14"/>
      <c r="J43" s="14"/>
      <c r="K43" s="14" t="str">
        <f t="shared" si="1"/>
        <v/>
      </c>
      <c r="L43" s="15" t="str">
        <f t="shared" si="2"/>
        <v/>
      </c>
      <c r="M43" s="14" t="str">
        <f t="shared" si="3"/>
        <v/>
      </c>
    </row>
    <row r="44" spans="1:16" ht="15" customHeight="1">
      <c r="A44" s="9"/>
      <c r="B44" s="10"/>
      <c r="C44" s="10"/>
      <c r="D44" s="10"/>
      <c r="E44" s="11"/>
      <c r="F44" s="11"/>
      <c r="G44" s="11" t="str">
        <f t="shared" si="0"/>
        <v/>
      </c>
      <c r="H44" s="9"/>
      <c r="I44" s="11"/>
      <c r="J44" s="11"/>
      <c r="K44" s="11" t="str">
        <f t="shared" si="1"/>
        <v/>
      </c>
      <c r="L44" s="12" t="str">
        <f t="shared" si="2"/>
        <v/>
      </c>
      <c r="M44" s="11" t="str">
        <f t="shared" si="3"/>
        <v/>
      </c>
      <c r="N44" s="10"/>
      <c r="O44" s="10"/>
      <c r="P44" s="10"/>
    </row>
    <row r="45" spans="1:16" ht="15" customHeight="1">
      <c r="A45" s="13"/>
      <c r="E45" s="14"/>
      <c r="F45" s="14"/>
      <c r="G45" s="14" t="str">
        <f t="shared" si="0"/>
        <v/>
      </c>
      <c r="H45" s="13"/>
      <c r="I45" s="14"/>
      <c r="J45" s="14"/>
      <c r="K45" s="14" t="str">
        <f t="shared" si="1"/>
        <v/>
      </c>
      <c r="L45" s="15" t="str">
        <f t="shared" si="2"/>
        <v/>
      </c>
      <c r="M45" s="14" t="str">
        <f t="shared" si="3"/>
        <v/>
      </c>
    </row>
    <row r="46" spans="1:16" ht="15" customHeight="1">
      <c r="A46" s="9"/>
      <c r="B46" s="10"/>
      <c r="C46" s="10"/>
      <c r="D46" s="10"/>
      <c r="E46" s="11"/>
      <c r="F46" s="11"/>
      <c r="G46" s="11" t="str">
        <f t="shared" si="0"/>
        <v/>
      </c>
      <c r="H46" s="9"/>
      <c r="I46" s="11"/>
      <c r="J46" s="11"/>
      <c r="K46" s="11" t="str">
        <f t="shared" si="1"/>
        <v/>
      </c>
      <c r="L46" s="12" t="str">
        <f t="shared" si="2"/>
        <v/>
      </c>
      <c r="M46" s="11" t="str">
        <f t="shared" si="3"/>
        <v/>
      </c>
      <c r="N46" s="10"/>
      <c r="O46" s="10"/>
      <c r="P46" s="10"/>
    </row>
    <row r="47" spans="1:16" ht="15" customHeight="1">
      <c r="A47" s="13"/>
      <c r="E47" s="14"/>
      <c r="F47" s="14"/>
      <c r="G47" s="14" t="str">
        <f t="shared" si="0"/>
        <v/>
      </c>
      <c r="H47" s="13"/>
      <c r="I47" s="14"/>
      <c r="J47" s="14"/>
      <c r="K47" s="14" t="str">
        <f t="shared" si="1"/>
        <v/>
      </c>
      <c r="L47" s="15" t="str">
        <f t="shared" si="2"/>
        <v/>
      </c>
      <c r="M47" s="14" t="str">
        <f t="shared" si="3"/>
        <v/>
      </c>
    </row>
    <row r="48" spans="1:16" ht="15" customHeight="1">
      <c r="A48" s="9"/>
      <c r="B48" s="10"/>
      <c r="C48" s="10"/>
      <c r="D48" s="10"/>
      <c r="E48" s="11"/>
      <c r="F48" s="11"/>
      <c r="G48" s="11" t="str">
        <f t="shared" si="0"/>
        <v/>
      </c>
      <c r="H48" s="9"/>
      <c r="I48" s="11"/>
      <c r="J48" s="11"/>
      <c r="K48" s="11" t="str">
        <f t="shared" si="1"/>
        <v/>
      </c>
      <c r="L48" s="12" t="str">
        <f t="shared" si="2"/>
        <v/>
      </c>
      <c r="M48" s="11" t="str">
        <f t="shared" si="3"/>
        <v/>
      </c>
      <c r="N48" s="10"/>
      <c r="O48" s="10"/>
      <c r="P48" s="10"/>
    </row>
    <row r="49" spans="1:16" ht="15" customHeight="1">
      <c r="A49" s="13"/>
      <c r="E49" s="14"/>
      <c r="F49" s="14"/>
      <c r="G49" s="14" t="str">
        <f t="shared" si="0"/>
        <v/>
      </c>
      <c r="H49" s="13"/>
      <c r="I49" s="14"/>
      <c r="J49" s="14"/>
      <c r="K49" s="14" t="str">
        <f t="shared" si="1"/>
        <v/>
      </c>
      <c r="L49" s="15" t="str">
        <f t="shared" si="2"/>
        <v/>
      </c>
      <c r="M49" s="14" t="str">
        <f t="shared" si="3"/>
        <v/>
      </c>
    </row>
    <row r="50" spans="1:16" ht="15" customHeight="1">
      <c r="A50" s="9"/>
      <c r="B50" s="10"/>
      <c r="C50" s="10"/>
      <c r="D50" s="10"/>
      <c r="E50" s="11"/>
      <c r="F50" s="11"/>
      <c r="G50" s="11" t="str">
        <f t="shared" si="0"/>
        <v/>
      </c>
      <c r="H50" s="9"/>
      <c r="I50" s="11"/>
      <c r="J50" s="11"/>
      <c r="K50" s="11" t="str">
        <f t="shared" si="1"/>
        <v/>
      </c>
      <c r="L50" s="12" t="str">
        <f t="shared" si="2"/>
        <v/>
      </c>
      <c r="M50" s="11" t="str">
        <f t="shared" si="3"/>
        <v/>
      </c>
      <c r="N50" s="10"/>
      <c r="O50" s="10"/>
      <c r="P50" s="10"/>
    </row>
    <row r="51" spans="1:16" ht="15" customHeight="1">
      <c r="A51" s="13"/>
      <c r="E51" s="14"/>
      <c r="F51" s="14"/>
      <c r="G51" s="14" t="str">
        <f t="shared" si="0"/>
        <v/>
      </c>
      <c r="H51" s="13"/>
      <c r="I51" s="14"/>
      <c r="J51" s="14"/>
      <c r="K51" s="14" t="str">
        <f t="shared" si="1"/>
        <v/>
      </c>
      <c r="L51" s="15" t="str">
        <f t="shared" si="2"/>
        <v/>
      </c>
      <c r="M51" s="14" t="str">
        <f t="shared" si="3"/>
        <v/>
      </c>
    </row>
    <row r="52" spans="1:16" ht="15" customHeight="1">
      <c r="A52" s="9"/>
      <c r="B52" s="10"/>
      <c r="C52" s="10"/>
      <c r="D52" s="10"/>
      <c r="E52" s="11"/>
      <c r="F52" s="11"/>
      <c r="G52" s="11" t="str">
        <f t="shared" si="0"/>
        <v/>
      </c>
      <c r="H52" s="9"/>
      <c r="I52" s="11"/>
      <c r="J52" s="11"/>
      <c r="K52" s="11" t="str">
        <f t="shared" si="1"/>
        <v/>
      </c>
      <c r="L52" s="12" t="str">
        <f t="shared" si="2"/>
        <v/>
      </c>
      <c r="M52" s="11" t="str">
        <f t="shared" si="3"/>
        <v/>
      </c>
      <c r="N52" s="10"/>
      <c r="O52" s="10"/>
      <c r="P52" s="10"/>
    </row>
    <row r="53" spans="1:16" ht="15" customHeight="1">
      <c r="A53" s="13"/>
      <c r="E53" s="14"/>
      <c r="F53" s="14"/>
      <c r="G53" s="14" t="str">
        <f t="shared" si="0"/>
        <v/>
      </c>
      <c r="H53" s="13"/>
      <c r="I53" s="14"/>
      <c r="J53" s="14"/>
      <c r="K53" s="14" t="str">
        <f t="shared" si="1"/>
        <v/>
      </c>
      <c r="L53" s="15" t="str">
        <f t="shared" si="2"/>
        <v/>
      </c>
      <c r="M53" s="14" t="str">
        <f t="shared" si="3"/>
        <v/>
      </c>
    </row>
    <row r="54" spans="1:16" ht="15" customHeight="1">
      <c r="A54" s="9"/>
      <c r="B54" s="10"/>
      <c r="C54" s="10"/>
      <c r="D54" s="10"/>
      <c r="E54" s="11"/>
      <c r="F54" s="11"/>
      <c r="G54" s="11" t="str">
        <f t="shared" si="0"/>
        <v/>
      </c>
      <c r="H54" s="9"/>
      <c r="I54" s="11"/>
      <c r="J54" s="11"/>
      <c r="K54" s="11" t="str">
        <f t="shared" si="1"/>
        <v/>
      </c>
      <c r="L54" s="12" t="str">
        <f t="shared" si="2"/>
        <v/>
      </c>
      <c r="M54" s="11" t="str">
        <f t="shared" si="3"/>
        <v/>
      </c>
      <c r="N54" s="10"/>
      <c r="O54" s="10"/>
      <c r="P54" s="10"/>
    </row>
    <row r="55" spans="1:16" ht="15" customHeight="1">
      <c r="A55" s="13"/>
      <c r="E55" s="14"/>
      <c r="F55" s="14"/>
      <c r="G55" s="14" t="str">
        <f t="shared" si="0"/>
        <v/>
      </c>
      <c r="H55" s="13"/>
      <c r="I55" s="14"/>
      <c r="J55" s="14"/>
      <c r="K55" s="14" t="str">
        <f t="shared" si="1"/>
        <v/>
      </c>
      <c r="L55" s="15" t="str">
        <f t="shared" si="2"/>
        <v/>
      </c>
      <c r="M55" s="14" t="str">
        <f t="shared" si="3"/>
        <v/>
      </c>
    </row>
    <row r="56" spans="1:16" ht="15" customHeight="1">
      <c r="A56" s="9"/>
      <c r="B56" s="10"/>
      <c r="C56" s="10"/>
      <c r="D56" s="10"/>
      <c r="E56" s="11"/>
      <c r="F56" s="11"/>
      <c r="G56" s="11" t="str">
        <f t="shared" si="0"/>
        <v/>
      </c>
      <c r="H56" s="9"/>
      <c r="I56" s="11"/>
      <c r="J56" s="11"/>
      <c r="K56" s="11" t="str">
        <f t="shared" si="1"/>
        <v/>
      </c>
      <c r="L56" s="12" t="str">
        <f t="shared" si="2"/>
        <v/>
      </c>
      <c r="M56" s="11" t="str">
        <f t="shared" si="3"/>
        <v/>
      </c>
      <c r="N56" s="10"/>
      <c r="O56" s="10"/>
      <c r="P56" s="10"/>
    </row>
    <row r="57" spans="1:16" ht="15" customHeight="1">
      <c r="A57" s="13"/>
      <c r="E57" s="14"/>
      <c r="F57" s="14"/>
      <c r="G57" s="14" t="str">
        <f t="shared" si="0"/>
        <v/>
      </c>
      <c r="H57" s="13"/>
      <c r="I57" s="14"/>
      <c r="J57" s="14"/>
      <c r="K57" s="14" t="str">
        <f t="shared" si="1"/>
        <v/>
      </c>
      <c r="L57" s="15" t="str">
        <f t="shared" si="2"/>
        <v/>
      </c>
      <c r="M57" s="14" t="str">
        <f t="shared" si="3"/>
        <v/>
      </c>
    </row>
    <row r="58" spans="1:16" ht="15" customHeight="1">
      <c r="A58" s="9"/>
      <c r="B58" s="10"/>
      <c r="C58" s="10"/>
      <c r="D58" s="10"/>
      <c r="E58" s="11"/>
      <c r="F58" s="11"/>
      <c r="G58" s="11" t="str">
        <f t="shared" si="0"/>
        <v/>
      </c>
      <c r="H58" s="9"/>
      <c r="I58" s="11"/>
      <c r="J58" s="11"/>
      <c r="K58" s="11" t="str">
        <f t="shared" si="1"/>
        <v/>
      </c>
      <c r="L58" s="12" t="str">
        <f t="shared" si="2"/>
        <v/>
      </c>
      <c r="M58" s="11" t="str">
        <f t="shared" si="3"/>
        <v/>
      </c>
      <c r="N58" s="10"/>
      <c r="O58" s="10"/>
      <c r="P58" s="10"/>
    </row>
    <row r="59" spans="1:16" ht="15" customHeight="1">
      <c r="A59" s="13"/>
      <c r="E59" s="14"/>
      <c r="F59" s="14"/>
      <c r="G59" s="14" t="str">
        <f t="shared" si="0"/>
        <v/>
      </c>
      <c r="H59" s="13"/>
      <c r="I59" s="14"/>
      <c r="J59" s="14"/>
      <c r="K59" s="14" t="str">
        <f t="shared" si="1"/>
        <v/>
      </c>
      <c r="L59" s="15" t="str">
        <f t="shared" si="2"/>
        <v/>
      </c>
      <c r="M59" s="14" t="str">
        <f t="shared" si="3"/>
        <v/>
      </c>
    </row>
    <row r="60" spans="1:16" ht="15" customHeight="1">
      <c r="A60" s="9"/>
      <c r="B60" s="10"/>
      <c r="C60" s="10"/>
      <c r="D60" s="10"/>
      <c r="E60" s="11"/>
      <c r="F60" s="11"/>
      <c r="G60" s="11" t="str">
        <f t="shared" si="0"/>
        <v/>
      </c>
      <c r="H60" s="9"/>
      <c r="I60" s="11"/>
      <c r="J60" s="11"/>
      <c r="K60" s="11" t="str">
        <f t="shared" si="1"/>
        <v/>
      </c>
      <c r="L60" s="12" t="str">
        <f t="shared" si="2"/>
        <v/>
      </c>
      <c r="M60" s="11" t="str">
        <f t="shared" si="3"/>
        <v/>
      </c>
      <c r="N60" s="10"/>
      <c r="O60" s="10"/>
      <c r="P60" s="10"/>
    </row>
    <row r="61" spans="1:16" ht="15" customHeight="1">
      <c r="A61" s="13"/>
      <c r="E61" s="14"/>
      <c r="F61" s="14"/>
      <c r="G61" s="14" t="str">
        <f t="shared" si="0"/>
        <v/>
      </c>
      <c r="H61" s="13"/>
      <c r="I61" s="14"/>
      <c r="J61" s="14"/>
      <c r="K61" s="14" t="str">
        <f t="shared" si="1"/>
        <v/>
      </c>
      <c r="L61" s="15" t="str">
        <f t="shared" si="2"/>
        <v/>
      </c>
      <c r="M61" s="14" t="str">
        <f t="shared" si="3"/>
        <v/>
      </c>
    </row>
    <row r="62" spans="1:16" ht="15" customHeight="1">
      <c r="A62" s="9"/>
      <c r="B62" s="10"/>
      <c r="C62" s="10"/>
      <c r="D62" s="10"/>
      <c r="E62" s="11"/>
      <c r="F62" s="11"/>
      <c r="G62" s="11" t="str">
        <f t="shared" si="0"/>
        <v/>
      </c>
      <c r="H62" s="9"/>
      <c r="I62" s="11"/>
      <c r="J62" s="11"/>
      <c r="K62" s="11" t="str">
        <f t="shared" si="1"/>
        <v/>
      </c>
      <c r="L62" s="12" t="str">
        <f t="shared" si="2"/>
        <v/>
      </c>
      <c r="M62" s="11" t="str">
        <f t="shared" si="3"/>
        <v/>
      </c>
      <c r="N62" s="10"/>
      <c r="O62" s="10"/>
      <c r="P62" s="10"/>
    </row>
    <row r="63" spans="1:16" ht="15" customHeight="1">
      <c r="A63" s="13"/>
      <c r="E63" s="14"/>
      <c r="F63" s="14"/>
      <c r="G63" s="14" t="str">
        <f t="shared" si="0"/>
        <v/>
      </c>
      <c r="H63" s="13"/>
      <c r="I63" s="14"/>
      <c r="J63" s="14"/>
      <c r="K63" s="14" t="str">
        <f t="shared" si="1"/>
        <v/>
      </c>
      <c r="L63" s="15" t="str">
        <f t="shared" si="2"/>
        <v/>
      </c>
      <c r="M63" s="14" t="str">
        <f t="shared" si="3"/>
        <v/>
      </c>
    </row>
    <row r="64" spans="1:16" ht="15" customHeight="1">
      <c r="A64" s="9"/>
      <c r="B64" s="10"/>
      <c r="C64" s="10"/>
      <c r="D64" s="10"/>
      <c r="E64" s="11"/>
      <c r="F64" s="11"/>
      <c r="G64" s="11" t="str">
        <f t="shared" si="0"/>
        <v/>
      </c>
      <c r="H64" s="9"/>
      <c r="I64" s="11"/>
      <c r="J64" s="11"/>
      <c r="K64" s="11" t="str">
        <f t="shared" si="1"/>
        <v/>
      </c>
      <c r="L64" s="12" t="str">
        <f t="shared" si="2"/>
        <v/>
      </c>
      <c r="M64" s="11" t="str">
        <f t="shared" si="3"/>
        <v/>
      </c>
      <c r="N64" s="10"/>
      <c r="O64" s="10"/>
      <c r="P64" s="10"/>
    </row>
    <row r="65" spans="1:16" ht="15" customHeight="1">
      <c r="A65" s="13"/>
      <c r="E65" s="14"/>
      <c r="F65" s="14"/>
      <c r="G65" s="14" t="str">
        <f t="shared" si="0"/>
        <v/>
      </c>
      <c r="H65" s="13"/>
      <c r="I65" s="14"/>
      <c r="J65" s="14"/>
      <c r="K65" s="14" t="str">
        <f t="shared" si="1"/>
        <v/>
      </c>
      <c r="L65" s="15" t="str">
        <f t="shared" si="2"/>
        <v/>
      </c>
      <c r="M65" s="14" t="str">
        <f t="shared" si="3"/>
        <v/>
      </c>
    </row>
    <row r="66" spans="1:16" ht="15" customHeight="1">
      <c r="A66" s="9"/>
      <c r="B66" s="10"/>
      <c r="C66" s="10"/>
      <c r="D66" s="10"/>
      <c r="E66" s="11"/>
      <c r="F66" s="11"/>
      <c r="G66" s="11" t="str">
        <f t="shared" si="0"/>
        <v/>
      </c>
      <c r="H66" s="9"/>
      <c r="I66" s="11"/>
      <c r="J66" s="11"/>
      <c r="K66" s="11" t="str">
        <f t="shared" si="1"/>
        <v/>
      </c>
      <c r="L66" s="12" t="str">
        <f t="shared" si="2"/>
        <v/>
      </c>
      <c r="M66" s="11" t="str">
        <f t="shared" si="3"/>
        <v/>
      </c>
      <c r="N66" s="10"/>
      <c r="O66" s="10"/>
      <c r="P66" s="10"/>
    </row>
    <row r="67" spans="1:16" ht="15" customHeight="1">
      <c r="A67" s="13"/>
      <c r="E67" s="14"/>
      <c r="F67" s="14"/>
      <c r="G67" s="14" t="str">
        <f t="shared" si="0"/>
        <v/>
      </c>
      <c r="H67" s="13"/>
      <c r="I67" s="14"/>
      <c r="J67" s="14"/>
      <c r="K67" s="14" t="str">
        <f t="shared" si="1"/>
        <v/>
      </c>
      <c r="L67" s="15" t="str">
        <f t="shared" si="2"/>
        <v/>
      </c>
      <c r="M67" s="14" t="str">
        <f t="shared" si="3"/>
        <v/>
      </c>
    </row>
    <row r="68" spans="1:16" ht="15" customHeight="1">
      <c r="A68" s="9"/>
      <c r="B68" s="10"/>
      <c r="C68" s="10"/>
      <c r="D68" s="10"/>
      <c r="E68" s="11"/>
      <c r="F68" s="11"/>
      <c r="G68" s="11" t="str">
        <f t="shared" si="0"/>
        <v/>
      </c>
      <c r="H68" s="9"/>
      <c r="I68" s="11"/>
      <c r="J68" s="11"/>
      <c r="K68" s="11" t="str">
        <f t="shared" si="1"/>
        <v/>
      </c>
      <c r="L68" s="12" t="str">
        <f t="shared" si="2"/>
        <v/>
      </c>
      <c r="M68" s="11" t="str">
        <f t="shared" si="3"/>
        <v/>
      </c>
      <c r="N68" s="10"/>
      <c r="O68" s="10"/>
      <c r="P68" s="10"/>
    </row>
    <row r="69" spans="1:16" ht="15" customHeight="1">
      <c r="A69" s="13"/>
      <c r="E69" s="14"/>
      <c r="F69" s="14"/>
      <c r="G69" s="14" t="str">
        <f t="shared" si="0"/>
        <v/>
      </c>
      <c r="H69" s="13"/>
      <c r="I69" s="14"/>
      <c r="J69" s="14"/>
      <c r="K69" s="14" t="str">
        <f t="shared" si="1"/>
        <v/>
      </c>
      <c r="L69" s="15" t="str">
        <f t="shared" si="2"/>
        <v/>
      </c>
      <c r="M69" s="14" t="str">
        <f t="shared" si="3"/>
        <v/>
      </c>
    </row>
    <row r="70" spans="1:16" ht="15" customHeight="1">
      <c r="A70" s="9"/>
      <c r="B70" s="10"/>
      <c r="C70" s="10"/>
      <c r="D70" s="10"/>
      <c r="E70" s="11"/>
      <c r="F70" s="11"/>
      <c r="G70" s="11" t="str">
        <f t="shared" si="0"/>
        <v/>
      </c>
      <c r="H70" s="9"/>
      <c r="I70" s="11"/>
      <c r="J70" s="11"/>
      <c r="K70" s="11" t="str">
        <f t="shared" si="1"/>
        <v/>
      </c>
      <c r="L70" s="12" t="str">
        <f t="shared" si="2"/>
        <v/>
      </c>
      <c r="M70" s="11" t="str">
        <f t="shared" si="3"/>
        <v/>
      </c>
      <c r="N70" s="10"/>
      <c r="O70" s="10"/>
      <c r="P70" s="10"/>
    </row>
    <row r="71" spans="1:16" ht="15" customHeight="1">
      <c r="A71" s="13"/>
      <c r="E71" s="14"/>
      <c r="F71" s="14"/>
      <c r="G71" s="14" t="str">
        <f t="shared" si="0"/>
        <v/>
      </c>
      <c r="H71" s="13"/>
      <c r="I71" s="14"/>
      <c r="J71" s="14"/>
      <c r="K71" s="14" t="str">
        <f t="shared" si="1"/>
        <v/>
      </c>
      <c r="L71" s="15" t="str">
        <f t="shared" si="2"/>
        <v/>
      </c>
      <c r="M71" s="14" t="str">
        <f t="shared" si="3"/>
        <v/>
      </c>
    </row>
    <row r="72" spans="1:16" ht="15" customHeight="1">
      <c r="A72" s="9"/>
      <c r="B72" s="10"/>
      <c r="C72" s="10"/>
      <c r="D72" s="10"/>
      <c r="E72" s="11"/>
      <c r="F72" s="11"/>
      <c r="G72" s="11" t="str">
        <f t="shared" si="0"/>
        <v/>
      </c>
      <c r="H72" s="9"/>
      <c r="I72" s="11"/>
      <c r="J72" s="11"/>
      <c r="K72" s="11" t="str">
        <f t="shared" si="1"/>
        <v/>
      </c>
      <c r="L72" s="12" t="str">
        <f t="shared" si="2"/>
        <v/>
      </c>
      <c r="M72" s="11" t="str">
        <f t="shared" si="3"/>
        <v/>
      </c>
      <c r="N72" s="10"/>
      <c r="O72" s="10"/>
      <c r="P72" s="10"/>
    </row>
    <row r="73" spans="1:16" ht="15" customHeight="1">
      <c r="A73" s="13"/>
      <c r="E73" s="14"/>
      <c r="F73" s="14"/>
      <c r="G73" s="14" t="str">
        <f t="shared" si="0"/>
        <v/>
      </c>
      <c r="H73" s="13"/>
      <c r="I73" s="14"/>
      <c r="J73" s="14"/>
      <c r="K73" s="14" t="str">
        <f t="shared" si="1"/>
        <v/>
      </c>
      <c r="L73" s="15" t="str">
        <f t="shared" si="2"/>
        <v/>
      </c>
      <c r="M73" s="14" t="str">
        <f t="shared" si="3"/>
        <v/>
      </c>
    </row>
    <row r="74" spans="1:16" ht="15" customHeight="1">
      <c r="A74" s="9"/>
      <c r="B74" s="10"/>
      <c r="C74" s="10"/>
      <c r="D74" s="10"/>
      <c r="E74" s="11"/>
      <c r="F74" s="11"/>
      <c r="G74" s="11" t="str">
        <f t="shared" si="0"/>
        <v/>
      </c>
      <c r="H74" s="9"/>
      <c r="I74" s="11"/>
      <c r="J74" s="11"/>
      <c r="K74" s="11" t="str">
        <f t="shared" si="1"/>
        <v/>
      </c>
      <c r="L74" s="12" t="str">
        <f t="shared" si="2"/>
        <v/>
      </c>
      <c r="M74" s="11" t="str">
        <f t="shared" si="3"/>
        <v/>
      </c>
      <c r="N74" s="10"/>
      <c r="O74" s="10"/>
      <c r="P74" s="10"/>
    </row>
    <row r="75" spans="1:16" ht="15" customHeight="1">
      <c r="A75" s="13"/>
      <c r="E75" s="14"/>
      <c r="F75" s="14"/>
      <c r="G75" s="14" t="str">
        <f t="shared" si="0"/>
        <v/>
      </c>
      <c r="H75" s="13"/>
      <c r="I75" s="14"/>
      <c r="J75" s="14"/>
      <c r="K75" s="14" t="str">
        <f t="shared" si="1"/>
        <v/>
      </c>
      <c r="L75" s="15" t="str">
        <f t="shared" si="2"/>
        <v/>
      </c>
      <c r="M75" s="14" t="str">
        <f t="shared" si="3"/>
        <v/>
      </c>
    </row>
    <row r="76" spans="1:16" ht="15" customHeight="1">
      <c r="A76" s="9"/>
      <c r="B76" s="10"/>
      <c r="C76" s="10"/>
      <c r="D76" s="10"/>
      <c r="E76" s="11"/>
      <c r="F76" s="11"/>
      <c r="G76" s="11" t="str">
        <f t="shared" si="0"/>
        <v/>
      </c>
      <c r="H76" s="9"/>
      <c r="I76" s="11"/>
      <c r="J76" s="11"/>
      <c r="K76" s="11" t="str">
        <f t="shared" si="1"/>
        <v/>
      </c>
      <c r="L76" s="12" t="str">
        <f t="shared" si="2"/>
        <v/>
      </c>
      <c r="M76" s="11" t="str">
        <f t="shared" si="3"/>
        <v/>
      </c>
      <c r="N76" s="10"/>
      <c r="O76" s="10"/>
      <c r="P76" s="10"/>
    </row>
    <row r="77" spans="1:16" ht="15" customHeight="1">
      <c r="A77" s="13"/>
      <c r="E77" s="14"/>
      <c r="F77" s="14"/>
      <c r="G77" s="14" t="str">
        <f t="shared" si="0"/>
        <v/>
      </c>
      <c r="H77" s="13"/>
      <c r="I77" s="14"/>
      <c r="J77" s="14"/>
      <c r="K77" s="14" t="str">
        <f t="shared" si="1"/>
        <v/>
      </c>
      <c r="L77" s="15" t="str">
        <f t="shared" si="2"/>
        <v/>
      </c>
      <c r="M77" s="14" t="str">
        <f t="shared" si="3"/>
        <v/>
      </c>
    </row>
    <row r="78" spans="1:16" ht="15" customHeight="1">
      <c r="A78" s="9"/>
      <c r="B78" s="10"/>
      <c r="C78" s="10"/>
      <c r="D78" s="10"/>
      <c r="E78" s="11"/>
      <c r="F78" s="11"/>
      <c r="G78" s="11" t="str">
        <f t="shared" si="0"/>
        <v/>
      </c>
      <c r="H78" s="9"/>
      <c r="I78" s="11"/>
      <c r="J78" s="11"/>
      <c r="K78" s="11" t="str">
        <f t="shared" si="1"/>
        <v/>
      </c>
      <c r="L78" s="12" t="str">
        <f t="shared" si="2"/>
        <v/>
      </c>
      <c r="M78" s="11" t="str">
        <f t="shared" si="3"/>
        <v/>
      </c>
      <c r="N78" s="10"/>
      <c r="O78" s="10"/>
      <c r="P78" s="10"/>
    </row>
    <row r="79" spans="1:16" ht="15" customHeight="1">
      <c r="A79" s="13"/>
      <c r="E79" s="14"/>
      <c r="F79" s="14"/>
      <c r="G79" s="14" t="str">
        <f t="shared" si="0"/>
        <v/>
      </c>
      <c r="H79" s="13"/>
      <c r="I79" s="14"/>
      <c r="J79" s="14"/>
      <c r="K79" s="14" t="str">
        <f t="shared" si="1"/>
        <v/>
      </c>
      <c r="L79" s="15" t="str">
        <f t="shared" si="2"/>
        <v/>
      </c>
      <c r="M79" s="14" t="str">
        <f t="shared" si="3"/>
        <v/>
      </c>
    </row>
    <row r="80" spans="1:16" ht="15" customHeight="1">
      <c r="A80" s="9"/>
      <c r="B80" s="10"/>
      <c r="C80" s="10"/>
      <c r="D80" s="10"/>
      <c r="E80" s="11"/>
      <c r="F80" s="11"/>
      <c r="G80" s="11" t="str">
        <f t="shared" si="0"/>
        <v/>
      </c>
      <c r="H80" s="9"/>
      <c r="I80" s="11"/>
      <c r="J80" s="11"/>
      <c r="K80" s="11" t="str">
        <f t="shared" si="1"/>
        <v/>
      </c>
      <c r="L80" s="12" t="str">
        <f t="shared" si="2"/>
        <v/>
      </c>
      <c r="M80" s="11" t="str">
        <f t="shared" si="3"/>
        <v/>
      </c>
      <c r="N80" s="10"/>
      <c r="O80" s="10"/>
      <c r="P80" s="10"/>
    </row>
    <row r="81" spans="1:16" ht="15" customHeight="1">
      <c r="A81" s="13"/>
      <c r="E81" s="14"/>
      <c r="F81" s="14"/>
      <c r="G81" s="14" t="str">
        <f t="shared" si="0"/>
        <v/>
      </c>
      <c r="H81" s="13"/>
      <c r="I81" s="14"/>
      <c r="J81" s="14"/>
      <c r="K81" s="14" t="str">
        <f t="shared" si="1"/>
        <v/>
      </c>
      <c r="L81" s="15" t="str">
        <f t="shared" si="2"/>
        <v/>
      </c>
      <c r="M81" s="14" t="str">
        <f t="shared" si="3"/>
        <v/>
      </c>
    </row>
    <row r="82" spans="1:16" ht="15" customHeight="1">
      <c r="A82" s="9"/>
      <c r="B82" s="10"/>
      <c r="C82" s="10"/>
      <c r="D82" s="10"/>
      <c r="E82" s="11"/>
      <c r="F82" s="11"/>
      <c r="G82" s="11" t="str">
        <f t="shared" si="0"/>
        <v/>
      </c>
      <c r="H82" s="9"/>
      <c r="I82" s="11"/>
      <c r="J82" s="11"/>
      <c r="K82" s="11" t="str">
        <f t="shared" si="1"/>
        <v/>
      </c>
      <c r="L82" s="12" t="str">
        <f t="shared" si="2"/>
        <v/>
      </c>
      <c r="M82" s="11" t="str">
        <f t="shared" si="3"/>
        <v/>
      </c>
      <c r="N82" s="10"/>
      <c r="O82" s="10"/>
      <c r="P82" s="10"/>
    </row>
    <row r="83" spans="1:16" ht="15" customHeight="1">
      <c r="A83" s="13"/>
      <c r="E83" s="14"/>
      <c r="F83" s="14"/>
      <c r="G83" s="14" t="str">
        <f t="shared" si="0"/>
        <v/>
      </c>
      <c r="H83" s="13"/>
      <c r="I83" s="14"/>
      <c r="J83" s="14"/>
      <c r="K83" s="14" t="str">
        <f t="shared" si="1"/>
        <v/>
      </c>
      <c r="L83" s="15" t="str">
        <f t="shared" si="2"/>
        <v/>
      </c>
      <c r="M83" s="14" t="str">
        <f t="shared" si="3"/>
        <v/>
      </c>
    </row>
    <row r="84" spans="1:16" ht="15" customHeight="1">
      <c r="A84" s="9"/>
      <c r="B84" s="10"/>
      <c r="C84" s="10"/>
      <c r="D84" s="10"/>
      <c r="E84" s="11"/>
      <c r="F84" s="11"/>
      <c r="G84" s="11" t="str">
        <f t="shared" si="0"/>
        <v/>
      </c>
      <c r="H84" s="9"/>
      <c r="I84" s="11"/>
      <c r="J84" s="11"/>
      <c r="K84" s="11" t="str">
        <f t="shared" si="1"/>
        <v/>
      </c>
      <c r="L84" s="12" t="str">
        <f t="shared" si="2"/>
        <v/>
      </c>
      <c r="M84" s="11" t="str">
        <f t="shared" si="3"/>
        <v/>
      </c>
      <c r="N84" s="10"/>
      <c r="O84" s="10"/>
      <c r="P84" s="10"/>
    </row>
    <row r="85" spans="1:16" ht="15" customHeight="1">
      <c r="A85" s="13"/>
      <c r="E85" s="14"/>
      <c r="F85" s="14"/>
      <c r="G85" s="14" t="str">
        <f t="shared" si="0"/>
        <v/>
      </c>
      <c r="H85" s="13"/>
      <c r="I85" s="14"/>
      <c r="J85" s="14"/>
      <c r="K85" s="14" t="str">
        <f t="shared" si="1"/>
        <v/>
      </c>
      <c r="L85" s="15" t="str">
        <f t="shared" si="2"/>
        <v/>
      </c>
      <c r="M85" s="14" t="str">
        <f t="shared" si="3"/>
        <v/>
      </c>
    </row>
    <row r="86" spans="1:16" ht="15" customHeight="1">
      <c r="A86" s="9"/>
      <c r="B86" s="10"/>
      <c r="C86" s="10"/>
      <c r="D86" s="10"/>
      <c r="E86" s="11"/>
      <c r="F86" s="11"/>
      <c r="G86" s="11" t="str">
        <f t="shared" si="0"/>
        <v/>
      </c>
      <c r="H86" s="9"/>
      <c r="I86" s="11"/>
      <c r="J86" s="11"/>
      <c r="K86" s="11" t="str">
        <f t="shared" si="1"/>
        <v/>
      </c>
      <c r="L86" s="12" t="str">
        <f t="shared" si="2"/>
        <v/>
      </c>
      <c r="M86" s="11" t="str">
        <f t="shared" si="3"/>
        <v/>
      </c>
      <c r="N86" s="10"/>
      <c r="O86" s="10"/>
      <c r="P86" s="10"/>
    </row>
    <row r="87" spans="1:16" ht="15" customHeight="1">
      <c r="A87" s="13"/>
      <c r="E87" s="14"/>
      <c r="F87" s="14"/>
      <c r="G87" s="14" t="str">
        <f t="shared" si="0"/>
        <v/>
      </c>
      <c r="H87" s="13"/>
      <c r="I87" s="14"/>
      <c r="J87" s="14"/>
      <c r="K87" s="14" t="str">
        <f t="shared" si="1"/>
        <v/>
      </c>
      <c r="L87" s="15" t="str">
        <f t="shared" si="2"/>
        <v/>
      </c>
      <c r="M87" s="14" t="str">
        <f t="shared" si="3"/>
        <v/>
      </c>
    </row>
    <row r="88" spans="1:16" ht="15" customHeight="1">
      <c r="A88" s="9"/>
      <c r="B88" s="10"/>
      <c r="C88" s="10"/>
      <c r="D88" s="10"/>
      <c r="E88" s="11"/>
      <c r="F88" s="11"/>
      <c r="G88" s="11" t="str">
        <f t="shared" si="0"/>
        <v/>
      </c>
      <c r="H88" s="9"/>
      <c r="I88" s="11"/>
      <c r="J88" s="11"/>
      <c r="K88" s="11" t="str">
        <f t="shared" si="1"/>
        <v/>
      </c>
      <c r="L88" s="12" t="str">
        <f t="shared" si="2"/>
        <v/>
      </c>
      <c r="M88" s="11" t="str">
        <f t="shared" si="3"/>
        <v/>
      </c>
      <c r="N88" s="10"/>
      <c r="O88" s="10"/>
      <c r="P88" s="10"/>
    </row>
    <row r="89" spans="1:16" ht="15" customHeight="1">
      <c r="A89" s="13"/>
      <c r="E89" s="14"/>
      <c r="F89" s="14"/>
      <c r="G89" s="14" t="str">
        <f t="shared" si="0"/>
        <v/>
      </c>
      <c r="H89" s="13"/>
      <c r="I89" s="14"/>
      <c r="J89" s="14"/>
      <c r="K89" s="14" t="str">
        <f t="shared" si="1"/>
        <v/>
      </c>
      <c r="L89" s="15" t="str">
        <f t="shared" si="2"/>
        <v/>
      </c>
      <c r="M89" s="14" t="str">
        <f t="shared" si="3"/>
        <v/>
      </c>
    </row>
    <row r="90" spans="1:16" ht="15" customHeight="1">
      <c r="A90" s="9"/>
      <c r="B90" s="10"/>
      <c r="C90" s="10"/>
      <c r="D90" s="10"/>
      <c r="E90" s="11"/>
      <c r="F90" s="11"/>
      <c r="G90" s="11" t="str">
        <f t="shared" si="0"/>
        <v/>
      </c>
      <c r="H90" s="9"/>
      <c r="I90" s="11"/>
      <c r="J90" s="11"/>
      <c r="K90" s="11" t="str">
        <f t="shared" si="1"/>
        <v/>
      </c>
      <c r="L90" s="12" t="str">
        <f t="shared" si="2"/>
        <v/>
      </c>
      <c r="M90" s="11" t="str">
        <f t="shared" si="3"/>
        <v/>
      </c>
      <c r="N90" s="10"/>
      <c r="O90" s="10"/>
      <c r="P90" s="10"/>
    </row>
    <row r="91" spans="1:16" ht="15" customHeight="1">
      <c r="A91" s="13"/>
      <c r="E91" s="14"/>
      <c r="F91" s="14"/>
      <c r="G91" s="14" t="str">
        <f t="shared" si="0"/>
        <v/>
      </c>
      <c r="H91" s="13"/>
      <c r="I91" s="14"/>
      <c r="J91" s="14"/>
      <c r="K91" s="14" t="str">
        <f t="shared" si="1"/>
        <v/>
      </c>
      <c r="L91" s="15" t="str">
        <f t="shared" si="2"/>
        <v/>
      </c>
      <c r="M91" s="14" t="str">
        <f t="shared" si="3"/>
        <v/>
      </c>
    </row>
    <row r="92" spans="1:16" ht="15" customHeight="1">
      <c r="A92" s="9"/>
      <c r="B92" s="10"/>
      <c r="C92" s="10"/>
      <c r="D92" s="10"/>
      <c r="E92" s="11"/>
      <c r="F92" s="11"/>
      <c r="G92" s="11" t="str">
        <f t="shared" si="0"/>
        <v/>
      </c>
      <c r="H92" s="9"/>
      <c r="I92" s="11"/>
      <c r="J92" s="11"/>
      <c r="K92" s="11" t="str">
        <f t="shared" si="1"/>
        <v/>
      </c>
      <c r="L92" s="12" t="str">
        <f t="shared" si="2"/>
        <v/>
      </c>
      <c r="M92" s="11" t="str">
        <f t="shared" si="3"/>
        <v/>
      </c>
      <c r="N92" s="10"/>
      <c r="O92" s="10"/>
      <c r="P92" s="10"/>
    </row>
    <row r="93" spans="1:16" ht="15" customHeight="1">
      <c r="A93" s="13"/>
      <c r="E93" s="14"/>
      <c r="F93" s="14"/>
      <c r="G93" s="14" t="str">
        <f t="shared" si="0"/>
        <v/>
      </c>
      <c r="H93" s="13"/>
      <c r="I93" s="14"/>
      <c r="J93" s="14"/>
      <c r="K93" s="14" t="str">
        <f t="shared" si="1"/>
        <v/>
      </c>
      <c r="L93" s="15" t="str">
        <f t="shared" si="2"/>
        <v/>
      </c>
      <c r="M93" s="14" t="str">
        <f t="shared" si="3"/>
        <v/>
      </c>
    </row>
    <row r="94" spans="1:16" ht="15" customHeight="1">
      <c r="A94" s="9"/>
      <c r="B94" s="10"/>
      <c r="C94" s="10"/>
      <c r="D94" s="10"/>
      <c r="E94" s="11"/>
      <c r="F94" s="11"/>
      <c r="G94" s="11" t="str">
        <f t="shared" si="0"/>
        <v/>
      </c>
      <c r="H94" s="9"/>
      <c r="I94" s="11"/>
      <c r="J94" s="11"/>
      <c r="K94" s="11" t="str">
        <f t="shared" si="1"/>
        <v/>
      </c>
      <c r="L94" s="12" t="str">
        <f t="shared" si="2"/>
        <v/>
      </c>
      <c r="M94" s="11" t="str">
        <f t="shared" si="3"/>
        <v/>
      </c>
      <c r="N94" s="10"/>
      <c r="O94" s="10"/>
      <c r="P94" s="10"/>
    </row>
    <row r="95" spans="1:16" ht="15" customHeight="1">
      <c r="A95" s="13"/>
      <c r="E95" s="14"/>
      <c r="F95" s="14"/>
      <c r="G95" s="14" t="str">
        <f t="shared" si="0"/>
        <v/>
      </c>
      <c r="H95" s="13"/>
      <c r="I95" s="14"/>
      <c r="J95" s="14"/>
      <c r="K95" s="14" t="str">
        <f t="shared" si="1"/>
        <v/>
      </c>
      <c r="L95" s="15" t="str">
        <f t="shared" si="2"/>
        <v/>
      </c>
      <c r="M95" s="14" t="str">
        <f t="shared" si="3"/>
        <v/>
      </c>
    </row>
    <row r="96" spans="1:16" ht="15" customHeight="1">
      <c r="A96" s="9"/>
      <c r="B96" s="10"/>
      <c r="C96" s="10"/>
      <c r="D96" s="10"/>
      <c r="E96" s="11"/>
      <c r="F96" s="11"/>
      <c r="G96" s="11" t="str">
        <f t="shared" si="0"/>
        <v/>
      </c>
      <c r="H96" s="9"/>
      <c r="I96" s="11"/>
      <c r="J96" s="11"/>
      <c r="K96" s="11" t="str">
        <f t="shared" si="1"/>
        <v/>
      </c>
      <c r="L96" s="12" t="str">
        <f t="shared" si="2"/>
        <v/>
      </c>
      <c r="M96" s="11" t="str">
        <f t="shared" si="3"/>
        <v/>
      </c>
      <c r="N96" s="10"/>
      <c r="O96" s="10"/>
      <c r="P96" s="10"/>
    </row>
    <row r="97" spans="1:16" ht="15" customHeight="1">
      <c r="A97" s="13"/>
      <c r="E97" s="14"/>
      <c r="F97" s="14"/>
      <c r="G97" s="14" t="str">
        <f t="shared" si="0"/>
        <v/>
      </c>
      <c r="H97" s="13"/>
      <c r="I97" s="14"/>
      <c r="J97" s="14"/>
      <c r="K97" s="14" t="str">
        <f t="shared" si="1"/>
        <v/>
      </c>
      <c r="L97" s="15" t="str">
        <f t="shared" si="2"/>
        <v/>
      </c>
      <c r="M97" s="14" t="str">
        <f t="shared" si="3"/>
        <v/>
      </c>
    </row>
    <row r="98" spans="1:16" ht="15" customHeight="1">
      <c r="A98" s="9"/>
      <c r="B98" s="10"/>
      <c r="C98" s="10"/>
      <c r="D98" s="10"/>
      <c r="E98" s="11"/>
      <c r="F98" s="11"/>
      <c r="G98" s="11" t="str">
        <f t="shared" si="0"/>
        <v/>
      </c>
      <c r="H98" s="9"/>
      <c r="I98" s="11"/>
      <c r="J98" s="11"/>
      <c r="K98" s="11" t="str">
        <f t="shared" si="1"/>
        <v/>
      </c>
      <c r="L98" s="12" t="str">
        <f t="shared" si="2"/>
        <v/>
      </c>
      <c r="M98" s="11" t="str">
        <f t="shared" si="3"/>
        <v/>
      </c>
      <c r="N98" s="10"/>
      <c r="O98" s="10"/>
      <c r="P98" s="10"/>
    </row>
    <row r="99" spans="1:16" ht="15" customHeight="1">
      <c r="A99" s="13"/>
      <c r="E99" s="14"/>
      <c r="F99" s="14"/>
      <c r="G99" s="14" t="str">
        <f t="shared" si="0"/>
        <v/>
      </c>
      <c r="H99" s="13"/>
      <c r="I99" s="14"/>
      <c r="J99" s="14"/>
      <c r="K99" s="14" t="str">
        <f t="shared" si="1"/>
        <v/>
      </c>
      <c r="L99" s="15" t="str">
        <f t="shared" si="2"/>
        <v/>
      </c>
      <c r="M99" s="14" t="str">
        <f t="shared" si="3"/>
        <v/>
      </c>
    </row>
    <row r="100" spans="1:16" ht="15" customHeight="1">
      <c r="A100" s="9"/>
      <c r="B100" s="10"/>
      <c r="C100" s="10"/>
      <c r="D100" s="10"/>
      <c r="E100" s="11"/>
      <c r="F100" s="11"/>
      <c r="G100" s="11" t="str">
        <f t="shared" si="0"/>
        <v/>
      </c>
      <c r="H100" s="9"/>
      <c r="I100" s="11"/>
      <c r="J100" s="11"/>
      <c r="K100" s="11" t="str">
        <f t="shared" si="1"/>
        <v/>
      </c>
      <c r="L100" s="12" t="str">
        <f t="shared" si="2"/>
        <v/>
      </c>
      <c r="M100" s="11" t="str">
        <f t="shared" si="3"/>
        <v/>
      </c>
      <c r="N100" s="10"/>
      <c r="O100" s="10"/>
      <c r="P100" s="10"/>
    </row>
  </sheetData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C0C8-C908-2DF8-C663-D240E6452C76}">
  <dimension ref="A1:C12"/>
  <sheetViews>
    <sheetView workbookViewId="0">
      <pane ySplit="1" topLeftCell="A2" activePane="bottomLeft" state="frozen"/>
      <selection pane="bottomLeft" activeCell="A6" sqref="A6"/>
    </sheetView>
  </sheetViews>
  <sheetFormatPr defaultColWidth="8.85546875" defaultRowHeight="15" customHeight="1"/>
  <cols>
    <col min="1" max="1" width="40" customWidth="1"/>
    <col min="3" max="3" width="22.85546875" customWidth="1"/>
  </cols>
  <sheetData>
    <row r="1" spans="1:3" ht="21" customHeight="1">
      <c r="A1" s="29" t="s">
        <v>56</v>
      </c>
      <c r="B1" s="30"/>
      <c r="C1" s="30"/>
    </row>
    <row r="3" spans="1:3" ht="15" customHeight="1">
      <c r="A3" s="16" t="s">
        <v>57</v>
      </c>
      <c r="B3" s="17"/>
      <c r="C3" s="17">
        <f>COUNTIF('02_Nhật ký giao dịch'!K:K,"&lt;&gt;"&amp;"")</f>
        <v>100</v>
      </c>
    </row>
    <row r="4" spans="1:3" ht="15" customHeight="1">
      <c r="A4" s="16" t="s">
        <v>58</v>
      </c>
      <c r="B4" s="17"/>
      <c r="C4" s="17">
        <f>COUNTIF('02_Nhật ký giao dịch'!K:K,"&gt;0")</f>
        <v>0</v>
      </c>
    </row>
    <row r="5" spans="1:3" ht="15" customHeight="1">
      <c r="A5" s="16" t="s">
        <v>59</v>
      </c>
      <c r="B5" s="17"/>
      <c r="C5" s="17">
        <f>COUNTIF('02_Nhật ký giao dịch'!K:K,"&lt;0")</f>
        <v>0</v>
      </c>
    </row>
    <row r="6" spans="1:3" ht="15" customHeight="1">
      <c r="A6" s="18" t="s">
        <v>60</v>
      </c>
      <c r="B6" s="17"/>
      <c r="C6" s="19">
        <f>IF(C3=0,0,C4/C3)</f>
        <v>0</v>
      </c>
    </row>
    <row r="7" spans="1:3" ht="15" customHeight="1">
      <c r="A7" s="17"/>
      <c r="B7" s="17"/>
      <c r="C7" s="17"/>
    </row>
    <row r="8" spans="1:3" ht="15" customHeight="1">
      <c r="A8" s="20" t="s">
        <v>61</v>
      </c>
      <c r="B8" s="17"/>
      <c r="C8" s="21">
        <f>SUMIF('02_Nhật ký giao dịch'!K:K,"&gt;0",'02_Nhật ký giao dịch'!K:K)</f>
        <v>0</v>
      </c>
    </row>
    <row r="9" spans="1:3" ht="15" customHeight="1">
      <c r="A9" s="22" t="s">
        <v>62</v>
      </c>
      <c r="B9" s="17"/>
      <c r="C9" s="21">
        <f>SUMIF('02_Nhật ký giao dịch'!K:K,"&lt;0",'02_Nhật ký giao dịch'!K:K)</f>
        <v>0</v>
      </c>
    </row>
    <row r="10" spans="1:3" ht="15" customHeight="1">
      <c r="A10" s="23" t="s">
        <v>63</v>
      </c>
      <c r="B10" s="17"/>
      <c r="C10" s="24">
        <f>C8+C9</f>
        <v>0</v>
      </c>
    </row>
    <row r="11" spans="1:3" ht="15" customHeight="1">
      <c r="A11" s="17"/>
      <c r="B11" s="17"/>
      <c r="C11" s="17"/>
    </row>
    <row r="12" spans="1:3" ht="15" customHeight="1">
      <c r="A12" s="18" t="s">
        <v>64</v>
      </c>
      <c r="B12" s="17"/>
      <c r="C12" s="19" t="e">
        <f>IF(C3=0,0,AVERAGEIF('02_Nhật ký giao dịch'!L:L,"&lt;&gt;"&amp;"",'02_Nhật ký giao dịch'!L:L))</f>
        <v>#DIV/0!</v>
      </c>
    </row>
  </sheetData>
  <mergeCells count="1">
    <mergeCell ref="A1:C1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EE8B-7724-F9CE-E1E8-173F03F8B966}">
  <dimension ref="A1:E22"/>
  <sheetViews>
    <sheetView workbookViewId="0">
      <pane ySplit="1" topLeftCell="A2" activePane="bottomLeft" state="frozen"/>
      <selection pane="bottomLeft" sqref="A1:E1"/>
    </sheetView>
  </sheetViews>
  <sheetFormatPr defaultColWidth="8.85546875" defaultRowHeight="15" customHeight="1"/>
  <cols>
    <col min="1" max="1" width="28.5703125" customWidth="1"/>
    <col min="2" max="5" width="20" customWidth="1"/>
  </cols>
  <sheetData>
    <row r="1" spans="1:5" ht="18.75" customHeight="1">
      <c r="A1" s="31" t="s">
        <v>65</v>
      </c>
      <c r="B1" s="30"/>
      <c r="C1" s="30"/>
      <c r="D1" s="30"/>
      <c r="E1" s="30"/>
    </row>
    <row r="3" spans="1:5" ht="15" customHeight="1">
      <c r="A3" s="7" t="s">
        <v>66</v>
      </c>
    </row>
    <row r="4" spans="1:5" ht="15" customHeight="1">
      <c r="A4" s="16" t="s">
        <v>43</v>
      </c>
      <c r="B4" s="16" t="s">
        <v>67</v>
      </c>
      <c r="C4" s="16" t="s">
        <v>63</v>
      </c>
      <c r="D4" s="16" t="s">
        <v>68</v>
      </c>
      <c r="E4" s="16" t="s">
        <v>69</v>
      </c>
    </row>
    <row r="5" spans="1:5" ht="15" customHeight="1">
      <c r="A5" s="17" t="s">
        <v>29</v>
      </c>
      <c r="B5" s="17">
        <f>COUNTIFS('02_Nhật ký giao dịch'!D:D,A5,'02_Nhật ký giao dịch'!K:K,"&lt;&gt;"&amp;"")</f>
        <v>0</v>
      </c>
      <c r="C5" s="21">
        <f>SUMIFS('02_Nhật ký giao dịch'!K:K,'02_Nhật ký giao dịch'!D:D,A5)</f>
        <v>0</v>
      </c>
      <c r="D5" s="19">
        <f>IF(B5=0,0,COUNTIFS('02_Nhật ký giao dịch'!D:D,A5,'02_Nhật ký giao dịch'!K:K,"&gt;0")/B5)</f>
        <v>0</v>
      </c>
      <c r="E5" s="19">
        <f>IF(B5=0,0,AVERAGEIFS('02_Nhật ký giao dịch'!L:L,'02_Nhật ký giao dịch'!D:D,A5,'02_Nhật ký giao dịch'!L:L,"&lt;&gt;"&amp;""))</f>
        <v>0</v>
      </c>
    </row>
    <row r="6" spans="1:5" ht="15" customHeight="1">
      <c r="A6" s="17" t="s">
        <v>33</v>
      </c>
      <c r="B6" s="17">
        <f>COUNTIFS('02_Nhật ký giao dịch'!D:D,A6,'02_Nhật ký giao dịch'!K:K,"&lt;&gt;"&amp;"")</f>
        <v>0</v>
      </c>
      <c r="C6" s="21">
        <f>SUMIFS('02_Nhật ký giao dịch'!K:K,'02_Nhật ký giao dịch'!D:D,A6)</f>
        <v>0</v>
      </c>
      <c r="D6" s="19">
        <f>IF(B6=0,0,COUNTIFS('02_Nhật ký giao dịch'!D:D,A6,'02_Nhật ký giao dịch'!K:K,"&gt;0")/B6)</f>
        <v>0</v>
      </c>
      <c r="E6" s="19">
        <f>IF(B6=0,0,AVERAGEIFS('02_Nhật ký giao dịch'!L:L,'02_Nhật ký giao dịch'!D:D,A6,'02_Nhật ký giao dịch'!L:L,"&lt;&gt;"&amp;""))</f>
        <v>0</v>
      </c>
    </row>
    <row r="7" spans="1:5" ht="15" customHeight="1">
      <c r="A7" s="17" t="s">
        <v>37</v>
      </c>
      <c r="B7" s="17">
        <f>COUNTIFS('02_Nhật ký giao dịch'!D:D,A7,'02_Nhật ký giao dịch'!K:K,"&lt;&gt;"&amp;"")</f>
        <v>0</v>
      </c>
      <c r="C7" s="21">
        <f>SUMIFS('02_Nhật ký giao dịch'!K:K,'02_Nhật ký giao dịch'!D:D,A7)</f>
        <v>0</v>
      </c>
      <c r="D7" s="19">
        <f>IF(B7=0,0,COUNTIFS('02_Nhật ký giao dịch'!D:D,A7,'02_Nhật ký giao dịch'!K:K,"&gt;0")/B7)</f>
        <v>0</v>
      </c>
      <c r="E7" s="19">
        <f>IF(B7=0,0,AVERAGEIFS('02_Nhật ký giao dịch'!L:L,'02_Nhật ký giao dịch'!D:D,A7,'02_Nhật ký giao dịch'!L:L,"&lt;&gt;"&amp;""))</f>
        <v>0</v>
      </c>
    </row>
    <row r="9" spans="1:5" ht="15" customHeight="1">
      <c r="A9" s="20" t="s">
        <v>70</v>
      </c>
      <c r="B9" s="17"/>
      <c r="C9" s="17" t="str">
        <f>INDEX(A5:A7,MATCH(MAX(C5:C7),C5:C7,0))</f>
        <v>Dài hạn</v>
      </c>
    </row>
    <row r="10" spans="1:5" ht="15" customHeight="1">
      <c r="A10" s="22" t="s">
        <v>71</v>
      </c>
      <c r="B10" s="17"/>
      <c r="C10" s="17" t="str">
        <f>INDEX(A5:A7,MATCH(MIN(C5:C7),C5:C7,0))</f>
        <v>Dài hạn</v>
      </c>
    </row>
    <row r="12" spans="1:5" ht="15" customHeight="1">
      <c r="A12" s="7" t="s">
        <v>72</v>
      </c>
    </row>
    <row r="13" spans="1:5" ht="15" customHeight="1">
      <c r="A13" s="16" t="s">
        <v>42</v>
      </c>
      <c r="B13" s="16" t="s">
        <v>67</v>
      </c>
      <c r="C13" s="16" t="s">
        <v>63</v>
      </c>
      <c r="D13" s="16" t="s">
        <v>68</v>
      </c>
    </row>
    <row r="14" spans="1:5" ht="15" customHeight="1">
      <c r="A14" s="17" t="s">
        <v>28</v>
      </c>
      <c r="B14" s="17">
        <f>COUNTIFS('02_Nhật ký giao dịch'!C:C,A14,'02_Nhật ký giao dịch'!K:K,"&lt;&gt;"&amp;"")</f>
        <v>0</v>
      </c>
      <c r="C14" s="21">
        <f>SUMIFS('02_Nhật ký giao dịch'!K:K,'02_Nhật ký giao dịch'!C:C,A14)</f>
        <v>0</v>
      </c>
      <c r="D14" s="19">
        <f>IF(B14=0,0,COUNTIFS('02_Nhật ký giao dịch'!C:C,A14,'02_Nhật ký giao dịch'!K:K,"&gt;0")/B14)</f>
        <v>0</v>
      </c>
    </row>
    <row r="15" spans="1:5" ht="15" customHeight="1">
      <c r="A15" s="17" t="s">
        <v>32</v>
      </c>
      <c r="B15" s="17">
        <f>COUNTIFS('02_Nhật ký giao dịch'!C:C,A15,'02_Nhật ký giao dịch'!K:K,"&lt;&gt;"&amp;"")</f>
        <v>0</v>
      </c>
      <c r="C15" s="21">
        <f>SUMIFS('02_Nhật ký giao dịch'!K:K,'02_Nhật ký giao dịch'!C:C,A15)</f>
        <v>0</v>
      </c>
      <c r="D15" s="19">
        <f>IF(B15=0,0,COUNTIFS('02_Nhật ký giao dịch'!C:C,A15,'02_Nhật ký giao dịch'!K:K,"&gt;0")/B15)</f>
        <v>0</v>
      </c>
    </row>
    <row r="16" spans="1:5" ht="15" customHeight="1">
      <c r="A16" s="17" t="s">
        <v>36</v>
      </c>
      <c r="B16" s="17">
        <f>COUNTIFS('02_Nhật ký giao dịch'!C:C,A16,'02_Nhật ký giao dịch'!K:K,"&lt;&gt;"&amp;"")</f>
        <v>0</v>
      </c>
      <c r="C16" s="21">
        <f>SUMIFS('02_Nhật ký giao dịch'!K:K,'02_Nhật ký giao dịch'!C:C,A16)</f>
        <v>0</v>
      </c>
      <c r="D16" s="19">
        <f>IF(B16=0,0,COUNTIFS('02_Nhật ký giao dịch'!C:C,A16,'02_Nhật ký giao dịch'!K:K,"&gt;0")/B16)</f>
        <v>0</v>
      </c>
    </row>
    <row r="18" spans="1:4" ht="15" customHeight="1">
      <c r="A18" s="7" t="s">
        <v>73</v>
      </c>
    </row>
    <row r="19" spans="1:4" ht="15" customHeight="1">
      <c r="A19" s="16" t="s">
        <v>74</v>
      </c>
      <c r="B19" s="16" t="s">
        <v>67</v>
      </c>
      <c r="C19" s="16" t="s">
        <v>63</v>
      </c>
      <c r="D19" s="16" t="s">
        <v>68</v>
      </c>
    </row>
    <row r="20" spans="1:4" ht="15" customHeight="1">
      <c r="A20" s="17" t="s">
        <v>30</v>
      </c>
      <c r="B20" s="17">
        <f>COUNTIFS('02_Nhật ký giao dịch'!N:N,A20,'02_Nhật ký giao dịch'!K:K,"&lt;&gt;"&amp;"")</f>
        <v>0</v>
      </c>
      <c r="C20" s="21">
        <f>SUMIFS('02_Nhật ký giao dịch'!K:K,'02_Nhật ký giao dịch'!N:N,A20)</f>
        <v>0</v>
      </c>
      <c r="D20" s="19">
        <f>IF(B20=0,0,COUNTIFS('02_Nhật ký giao dịch'!N:N,A20,'02_Nhật ký giao dịch'!K:K,"&gt;0")/B20)</f>
        <v>0</v>
      </c>
    </row>
    <row r="21" spans="1:4" ht="15" customHeight="1">
      <c r="A21" s="17" t="s">
        <v>34</v>
      </c>
      <c r="B21" s="17">
        <f>COUNTIFS('02_Nhật ký giao dịch'!N:N,A21,'02_Nhật ký giao dịch'!K:K,"&lt;&gt;"&amp;"")</f>
        <v>0</v>
      </c>
      <c r="C21" s="21">
        <f>SUMIFS('02_Nhật ký giao dịch'!K:K,'02_Nhật ký giao dịch'!N:N,A21)</f>
        <v>0</v>
      </c>
      <c r="D21" s="19">
        <f>IF(B21=0,0,COUNTIFS('02_Nhật ký giao dịch'!N:N,A21,'02_Nhật ký giao dịch'!K:K,"&gt;0")/B21)</f>
        <v>0</v>
      </c>
    </row>
    <row r="22" spans="1:4" ht="15" customHeight="1">
      <c r="A22" s="17" t="s">
        <v>38</v>
      </c>
      <c r="B22" s="17">
        <f>COUNTIFS('02_Nhật ký giao dịch'!N:N,A22,'02_Nhật ký giao dịch'!K:K,"&lt;&gt;"&amp;"")</f>
        <v>0</v>
      </c>
      <c r="C22" s="21">
        <f>SUMIFS('02_Nhật ký giao dịch'!K:K,'02_Nhật ký giao dịch'!N:N,A22)</f>
        <v>0</v>
      </c>
      <c r="D22" s="19">
        <f>IF(B22=0,0,COUNTIFS('02_Nhật ký giao dịch'!N:N,A22,'02_Nhật ký giao dịch'!K:K,"&gt;0")/B22)</f>
        <v>0</v>
      </c>
    </row>
  </sheetData>
  <mergeCells count="1">
    <mergeCell ref="A1:E1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1028-AF54-B0A8-F178-3A0C599492A2}">
  <dimension ref="A1:H10"/>
  <sheetViews>
    <sheetView topLeftCell="E1" workbookViewId="0">
      <pane ySplit="1" topLeftCell="A4" activePane="bottomLeft" state="frozen"/>
      <selection pane="bottomLeft" activeCell="G12" sqref="G12"/>
    </sheetView>
  </sheetViews>
  <sheetFormatPr defaultColWidth="8.85546875" defaultRowHeight="15" customHeight="1"/>
  <cols>
    <col min="1" max="1" width="20.5703125" customWidth="1"/>
    <col min="2" max="2" width="17.140625" customWidth="1"/>
    <col min="4" max="4" width="20.5703125" customWidth="1"/>
    <col min="5" max="5" width="17.140625" customWidth="1"/>
    <col min="7" max="7" width="20.5703125" customWidth="1"/>
    <col min="8" max="8" width="17.140625" customWidth="1"/>
  </cols>
  <sheetData>
    <row r="1" spans="1:8" ht="21" customHeight="1">
      <c r="A1" s="29" t="s">
        <v>75</v>
      </c>
      <c r="B1" s="30"/>
      <c r="C1" s="30"/>
      <c r="D1" s="30"/>
    </row>
    <row r="3" spans="1:8" ht="15" customHeight="1">
      <c r="A3" s="7" t="s">
        <v>76</v>
      </c>
    </row>
    <row r="5" spans="1:8" ht="15" customHeight="1">
      <c r="A5" s="25" t="s">
        <v>77</v>
      </c>
      <c r="B5" s="25" t="s">
        <v>78</v>
      </c>
      <c r="D5" s="25" t="s">
        <v>79</v>
      </c>
      <c r="E5" s="25" t="s">
        <v>80</v>
      </c>
      <c r="G5" s="25" t="s">
        <v>81</v>
      </c>
      <c r="H5" s="25" t="s">
        <v>82</v>
      </c>
    </row>
    <row r="6" spans="1:8" ht="15" customHeight="1">
      <c r="A6" t="s">
        <v>61</v>
      </c>
      <c r="B6" s="14">
        <f>'03_Tổng hợp'!C8</f>
        <v>0</v>
      </c>
      <c r="D6" t="s">
        <v>83</v>
      </c>
      <c r="E6">
        <f>'03_Tổng hợp'!C4</f>
        <v>0</v>
      </c>
      <c r="G6" t="s">
        <v>84</v>
      </c>
    </row>
    <row r="7" spans="1:8" ht="15" customHeight="1">
      <c r="A7" t="s">
        <v>62</v>
      </c>
      <c r="B7" s="14">
        <f>'03_Tổng hợp'!C9</f>
        <v>0</v>
      </c>
      <c r="D7" t="s">
        <v>85</v>
      </c>
      <c r="E7">
        <f>'03_Tổng hợp'!C5</f>
        <v>0</v>
      </c>
      <c r="G7" t="s">
        <v>86</v>
      </c>
    </row>
    <row r="8" spans="1:8" ht="15" customHeight="1">
      <c r="G8" t="s">
        <v>87</v>
      </c>
    </row>
    <row r="9" spans="1:8" ht="15" customHeight="1">
      <c r="G9" t="s">
        <v>88</v>
      </c>
    </row>
    <row r="10" spans="1:8" ht="15" customHeight="1">
      <c r="G10" t="s">
        <v>89</v>
      </c>
    </row>
  </sheetData>
  <mergeCells count="1">
    <mergeCell ref="A1:D1"/>
  </mergeCells>
  <pageMargins left="0.7" right="0.7" top="0.75" bottom="0.75" header="0.3" footer="0.3"/>
  <pageSetup orientation="portrait"/>
  <headerFooter>
    <oddHeader>&amp;L&amp;C&amp;R</oddHeader>
    <oddFooter>&amp;L&amp;C&amp;R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4D268-2948-BEB3-2488-EC21A53DE4BF}">
  <dimension ref="A1:C25"/>
  <sheetViews>
    <sheetView workbookViewId="0">
      <pane ySplit="1" topLeftCell="A2" activePane="bottomLeft" state="frozen"/>
      <selection pane="bottomLeft" sqref="A1:C1"/>
    </sheetView>
  </sheetViews>
  <sheetFormatPr defaultColWidth="8.85546875" defaultRowHeight="15" customHeight="1"/>
  <cols>
    <col min="1" max="1" width="68.5703125" customWidth="1"/>
    <col min="3" max="3" width="22.85546875" customWidth="1"/>
  </cols>
  <sheetData>
    <row r="1" spans="1:3" ht="21" customHeight="1">
      <c r="A1" s="29" t="s">
        <v>90</v>
      </c>
      <c r="B1" s="30"/>
      <c r="C1" s="30"/>
    </row>
    <row r="3" spans="1:3" ht="15" customHeight="1">
      <c r="A3" s="26" t="s">
        <v>91</v>
      </c>
    </row>
    <row r="5" spans="1:3" ht="15" customHeight="1">
      <c r="A5" s="16" t="s">
        <v>92</v>
      </c>
    </row>
    <row r="6" spans="1:3" ht="45" customHeight="1">
      <c r="A6" s="17" t="str">
        <f>IF('03_Tổng hợp'!C3=0,"Chưa có giao dịch nào được ghi nhận.",IF(AND('03_Tổng hợp'!C10&gt;0,'03_Tổng hợp'!C6&gt;=0.6),"✅ Bạn đang LÃI và có KỶ LUẬT TỐT!",IF(AND('03_Tổng hợp'!C10&gt;0,'03_Tổng hợp'!C6&lt;0.5),"⚠️ Bạn đang LÃI nhưng RỦI RO CAO (tỷ lệ thắng thấp)",IF(AND('03_Tổng hợp'!C10&lt;0,'03_Tổng hợp'!C6&lt;0.4),"❌ Bạn đang LỖ vì KỶ LUẬT KÉM",IF('03_Tổng hợp'!C10&lt;0,"❌ Bạn đang LỖ - cần xem xét lại chiến lược","⚡ Hiệu suất TRUNG BÌNH - cần cải thiện")))))</f>
        <v>⚡ Hiệu suất TRUNG BÌNH - cần cải thiện</v>
      </c>
    </row>
    <row r="8" spans="1:3" ht="15" customHeight="1">
      <c r="A8" s="27" t="s">
        <v>93</v>
      </c>
    </row>
    <row r="10" spans="1:3" ht="15" customHeight="1">
      <c r="A10" s="16" t="s">
        <v>94</v>
      </c>
    </row>
    <row r="11" spans="1:3" ht="45" customHeight="1">
      <c r="A11" s="17" t="str">
        <f>IF('03_Tổng hợp'!C3&gt;20,"Giảm tần suất giao dịch - quá nhiều lệnh có thể làm tăng phí và rủi ro.","Tích lũy thêm dữ liệu - cần ít nhất 20 giao dịch để phân tích chính xác.")</f>
        <v>Giảm tần suất giao dịch - quá nhiều lệnh có thể làm tăng phí và rủi ro.</v>
      </c>
    </row>
    <row r="13" spans="1:3" ht="15" customHeight="1">
      <c r="A13" s="16" t="s">
        <v>95</v>
      </c>
    </row>
    <row r="14" spans="1:3" ht="45" customHeight="1">
      <c r="A14" s="17" t="str">
        <f>IF('03_Tổng hợp'!C6&lt;0.5,"Siết chặt kỷ luật CẮT LỖ - tỷ lệ thắng dưới 50% cho thấy bạn để lỗ chạy quá xa.","Kiên trì chiến lược hiện tại - tỷ lệ thắng đang tốt.")</f>
        <v>Siết chặt kỷ luật CẮT LỖ - tỷ lệ thắng dưới 50% cho thấy bạn để lỗ chạy quá xa.</v>
      </c>
    </row>
    <row r="16" spans="1:3" ht="15" customHeight="1">
      <c r="A16" s="16" t="s">
        <v>96</v>
      </c>
    </row>
    <row r="17" spans="1:3" ht="45" customHeight="1">
      <c r="A17" s="17" t="str">
        <f>IF(ISNUMBER(MATCH("Lướt sóng",'04_Phân tích chiến lược'!C10,0)),"Tránh chiến lược LƯỚT SÓNG - đây là chiến lược tệ nhất của bạn.","Tập trung vào chiến lược "&amp;'04_Phân tích chiến lược'!C9&amp;" - đây là điểm mạnh của bạn.")</f>
        <v>Tập trung vào chiến lược Dài hạn - đây là điểm mạnh của bạn.</v>
      </c>
    </row>
    <row r="19" spans="1:3" ht="15" customHeight="1">
      <c r="A19" s="28" t="s">
        <v>97</v>
      </c>
    </row>
    <row r="21" spans="1:3" ht="15" customHeight="1">
      <c r="A21" s="16" t="s">
        <v>98</v>
      </c>
      <c r="B21" s="17"/>
      <c r="C21" s="19">
        <f>'03_Tổng hợp'!C6</f>
        <v>0</v>
      </c>
    </row>
    <row r="22" spans="1:3" ht="15" customHeight="1">
      <c r="A22" s="16" t="s">
        <v>99</v>
      </c>
      <c r="B22" s="17"/>
      <c r="C22" s="19">
        <v>0.5</v>
      </c>
    </row>
    <row r="23" spans="1:3" ht="15" customHeight="1">
      <c r="A23" s="17"/>
      <c r="B23" s="17"/>
      <c r="C23" s="17"/>
    </row>
    <row r="24" spans="1:3" ht="15" customHeight="1">
      <c r="A24" s="16" t="s">
        <v>63</v>
      </c>
      <c r="B24" s="17"/>
      <c r="C24" s="21">
        <f>'03_Tổng hợp'!C10</f>
        <v>0</v>
      </c>
    </row>
    <row r="25" spans="1:3" ht="15" customHeight="1">
      <c r="A25" s="16" t="s">
        <v>100</v>
      </c>
      <c r="B25" s="17"/>
      <c r="C25" s="19" t="e">
        <f>'03_Tổng hợp'!C12</f>
        <v>#DIV/0!</v>
      </c>
    </row>
  </sheetData>
  <mergeCells count="1">
    <mergeCell ref="A1:C1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00_Hướng dẫn sử dụng</vt:lpstr>
      <vt:lpstr>01_Thiết lập</vt:lpstr>
      <vt:lpstr>02_Nhật ký giao dịch</vt:lpstr>
      <vt:lpstr>03_Tổng hợp</vt:lpstr>
      <vt:lpstr>04_Phân tích chiến lược</vt:lpstr>
      <vt:lpstr>05_Trực quan hóa</vt:lpstr>
      <vt:lpstr>06_Góc nhìn Đồng Cố Vấn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Hanh</cp:lastModifiedBy>
  <dcterms:created xsi:type="dcterms:W3CDTF">2026-01-16T06:50:17Z</dcterms:created>
  <dcterms:modified xsi:type="dcterms:W3CDTF">2026-03-06T07:58:24Z</dcterms:modified>
</cp:coreProperties>
</file>