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h\Downloads\"/>
    </mc:Choice>
  </mc:AlternateContent>
  <xr:revisionPtr revIDLastSave="0" documentId="13_ncr:1_{E64A6F1F-4B41-4671-B261-1D0977114D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ƯỚNG DẪN SỬ DỤNG" sheetId="1" r:id="rId1"/>
    <sheet name="FORM HỒ SƠ" sheetId="2" r:id="rId2"/>
    <sheet name="TÍNH TOÁN &amp; CHỈ SỐ" sheetId="3" r:id="rId3"/>
    <sheet name="MỤC TIÊU &amp; KẾ HOẠCH" sheetId="4" r:id="rId4"/>
    <sheet name="TỔNG KẾT CỐ VẤN" sheetId="5" r:id="rId5"/>
  </sheets>
  <calcPr calcId="181029" iterate="1" iterateCount="1000" iterateDelta="0.01"/>
</workbook>
</file>

<file path=xl/calcChain.xml><?xml version="1.0" encoding="utf-8"?>
<calcChain xmlns="http://schemas.openxmlformats.org/spreadsheetml/2006/main">
  <c r="C12" i="4" l="1"/>
  <c r="B62" i="2"/>
  <c r="B12" i="3" s="1"/>
  <c r="B53" i="2"/>
  <c r="B11" i="3" s="1"/>
  <c r="B13" i="3" s="1"/>
  <c r="B41" i="2"/>
  <c r="B7" i="3" s="1"/>
  <c r="B31" i="2"/>
  <c r="B6" i="3" s="1"/>
  <c r="B14" i="3" l="1"/>
  <c r="B64" i="2" s="1"/>
  <c r="B9" i="3"/>
  <c r="B43" i="2" s="1"/>
  <c r="B8" i="3"/>
</calcChain>
</file>

<file path=xl/sharedStrings.xml><?xml version="1.0" encoding="utf-8"?>
<sst xmlns="http://schemas.openxmlformats.org/spreadsheetml/2006/main" count="304" uniqueCount="270">
  <si>
    <t>ĐỒNG CỐ VẤN | Financial Tools</t>
  </si>
  <si>
    <t>Hướng dẫn nhanh giúp bạn sử dụng công cụ đúng cách ngay từ lần đầu.</t>
  </si>
  <si>
    <t>⚠️ NGUYÊN TẮC QUAN TRỌNG</t>
  </si>
  <si>
    <t>✓</t>
  </si>
  <si>
    <t>Chỉ nhập dữ liệu tại các ô được đánh dấu INPUT hoặc có nền màu xanh nhạt</t>
  </si>
  <si>
    <t>Không chỉnh sửa ô có công thức (nền màu xám)</t>
  </si>
  <si>
    <t>Không xóa sheet hệ thống</t>
  </si>
  <si>
    <t>File đã tự động tính toán — không cần chỉnh công thức</t>
  </si>
  <si>
    <t>Nên tạo bản sao (File &gt; Make a copy) trước khi sử dụng lâu dài</t>
  </si>
  <si>
    <t>📋 QUY TRÌNH SỬ DỤNG (STEP BY STEP)</t>
  </si>
  <si>
    <t>Bước</t>
  </si>
  <si>
    <t>Thao tác</t>
  </si>
  <si>
    <t>Sheet thực hiện</t>
  </si>
  <si>
    <t>Mô tả</t>
  </si>
  <si>
    <t>Nhập thông tin cá nhân</t>
  </si>
  <si>
    <t>FORM HỒ SƠ</t>
  </si>
  <si>
    <t>Điền họ tên, năm sinh, nghề nghiệp, tình trạng hôn nhân và các thông tin cơ bản</t>
  </si>
  <si>
    <t>Nhập dữ liệu tài chính</t>
  </si>
  <si>
    <t>Nhập thu nhập, chi tiêu, tài sản, nợ vào các ô xanh nhạt</t>
  </si>
  <si>
    <t>Kiểm tra dashboard tự động</t>
  </si>
  <si>
    <t>TÍNH TOÁN &amp; CHỈ SỐ</t>
  </si>
  <si>
    <t>Xem tỷ lệ tiết kiệm, tỷ lệ nợ/thu nhập và các cảnh báo màu sắc</t>
  </si>
  <si>
    <t>Nhập mục tiêu tài chính</t>
  </si>
  <si>
    <t>MỤC TIÊU &amp; KẾ HOẠCH</t>
  </si>
  <si>
    <t>Đặt mục tiêu cụ thể, số tiền cần, mức ưu tiên và tiến độ</t>
  </si>
  <si>
    <t>Cố vấn đánh giá và đề xuất</t>
  </si>
  <si>
    <t>TỔNG KẾT CỐ VẤN</t>
  </si>
  <si>
    <t>Cố vấn ghi điểm mạnh, rủi ro và giải pháp ưu tiên</t>
  </si>
  <si>
    <t>Theo dõi &amp; cập nhật định kỳ</t>
  </si>
  <si>
    <t>Tất cả các sheet</t>
  </si>
  <si>
    <t>Cập nhật dữ liệu theo tần suất 3-6 tháng và theo dõi tiến độ</t>
  </si>
  <si>
    <t>🎨 QUY ƯỚC MÀU SẮC Ô</t>
  </si>
  <si>
    <t>Màu ô</t>
  </si>
  <si>
    <t>Ví dụ</t>
  </si>
  <si>
    <t>Ý nghĩa</t>
  </si>
  <si>
    <t>Xanh nhạt</t>
  </si>
  <si>
    <t>INPUT</t>
  </si>
  <si>
    <t>Ô nhập dữ liệu - Bạn có thể chỉnh sửa</t>
  </si>
  <si>
    <t>Xám</t>
  </si>
  <si>
    <t>Công thức tự động - KHÔNG chỉnh sửa</t>
  </si>
  <si>
    <t>Vàng</t>
  </si>
  <si>
    <t>⚠ Cảnh báo</t>
  </si>
  <si>
    <t>Cảnh báo tài chính - Cần chú ý</t>
  </si>
  <si>
    <t>Đỏ nhạt</t>
  </si>
  <si>
    <t>✗ Nguy hiểm</t>
  </si>
  <si>
    <t>Vấn đề nghiêm trọng - Cần xử lý ngay</t>
  </si>
  <si>
    <t>Trắng</t>
  </si>
  <si>
    <t>Thông tin</t>
  </si>
  <si>
    <t>Thông tin hiển thị - Chỉ đọc</t>
  </si>
  <si>
    <t>🔧 LỖI THƯỜNG GẶP &amp; CÁCH XỬ LÝ</t>
  </si>
  <si>
    <t>❌</t>
  </si>
  <si>
    <t>File báo lỗi</t>
  </si>
  <si>
    <t>→ Kiểm tra ô nhập liệu có đúng định dạng số không</t>
  </si>
  <si>
    <t>Dashboard không cập nhật</t>
  </si>
  <si>
    <t>→ Kiểm tra dữ liệu đầu vào trong sheet FORM HỒ SƠ</t>
  </si>
  <si>
    <t>Công thức lỗi (#REF, #VALUE)</t>
  </si>
  <si>
    <t>→ KHÔNG chỉnh ô hệ thống - Khôi phục bản sao gốc</t>
  </si>
  <si>
    <t>Số liệu âm bất thường</t>
  </si>
  <si>
    <t>→ Kiểm tra dấu +/- khi nhập số liệu</t>
  </si>
  <si>
    <t>Dropdown không hiện</t>
  </si>
  <si>
    <t>→ Click vào ô xem có mũi tên xuống không, chọn từ danh sách</t>
  </si>
  <si>
    <t>📅 TẦN SUẤT CẬP NHẬT KHUYẾN NGHỊ</t>
  </si>
  <si>
    <t>Nội dung</t>
  </si>
  <si>
    <t>Tần suất cập nhật</t>
  </si>
  <si>
    <t>Sheet liên quan</t>
  </si>
  <si>
    <t>Thông tin cá nhân</t>
  </si>
  <si>
    <t>Khi có thay đổi</t>
  </si>
  <si>
    <t>Thu nhập &amp; chi tiêu</t>
  </si>
  <si>
    <t>Hàng tháng</t>
  </si>
  <si>
    <t>FORM HỒ SƠ, TÍNH TOÁN &amp; CHỈ SỐ</t>
  </si>
  <si>
    <t>Tài sản &amp; nợ</t>
  </si>
  <si>
    <t>Hàng quý (3 tháng)</t>
  </si>
  <si>
    <t>Mục tiêu tài chính</t>
  </si>
  <si>
    <t>Tổng kết &amp; đánh giá</t>
  </si>
  <si>
    <t>6 tháng / 1 năm</t>
  </si>
  <si>
    <t>ĐỒNG CỐ VẤN</t>
  </si>
  <si>
    <t>Website: https://dongcovan.com</t>
  </si>
  <si>
    <t>YouTube: https://youtube.com/@dongcovan</t>
  </si>
  <si>
    <t>Kiến thức tài chính đúng giúp bạn sống nhẹ đầu hơn với tiền.</t>
  </si>
  <si>
    <t>HỒ SƠ TƯ VẤN TÀI CHÍNH CÁ NHÂN</t>
  </si>
  <si>
    <t>(Personal Financial Advisory Profile)</t>
  </si>
  <si>
    <t>PHẦN 1. THÔNG TIN KHÁCH HÀNG</t>
  </si>
  <si>
    <t>1.1. Thông tin cơ bản</t>
  </si>
  <si>
    <t>Họ và tên:</t>
  </si>
  <si>
    <t>Nguyễn Văn An</t>
  </si>
  <si>
    <t>Năm sinh:</t>
  </si>
  <si>
    <t>Nghề nghiệp / lĩnh vực làm việc:</t>
  </si>
  <si>
    <t>Kỹ sư phần mềm</t>
  </si>
  <si>
    <t>Tình trạng hôn nhân:</t>
  </si>
  <si>
    <t>Đã lập gia đình</t>
  </si>
  <si>
    <t>Số người phụ thuộc:</t>
  </si>
  <si>
    <t>Nơi sinh sống:</t>
  </si>
  <si>
    <t>Hà Nội</t>
  </si>
  <si>
    <t>Người tư vấn phụ trách:</t>
  </si>
  <si>
    <t>Trần Minh Tâm</t>
  </si>
  <si>
    <t>Ngày tư vấn:</t>
  </si>
  <si>
    <t>20/01/2026</t>
  </si>
  <si>
    <t>1.2. Mục tiêu tài chính tổng quát của khách hàng</t>
  </si>
  <si>
    <t>☐ An toàn – ổn định</t>
  </si>
  <si>
    <t>☐ Gia tăng tài sản</t>
  </si>
  <si>
    <t>☐ Chuẩn bị hưu trí</t>
  </si>
  <si>
    <t>☐ Tối ưu dòng tiền</t>
  </si>
  <si>
    <t>☐ Giải quyết khủng hoảng tài chính</t>
  </si>
  <si>
    <t>☐ Khác:</t>
  </si>
  <si>
    <t>PHẦN 2. BỨC TRANH TÀI CHÍNH HIỆN TẠI</t>
  </si>
  <si>
    <t>2.1. Thu nhập</t>
  </si>
  <si>
    <t>Nguồn thu</t>
  </si>
  <si>
    <t>Số tiền/tháng</t>
  </si>
  <si>
    <t>Tính ổn định</t>
  </si>
  <si>
    <t>Lương chính</t>
  </si>
  <si>
    <t>Cao</t>
  </si>
  <si>
    <t>Thu nhập phụ</t>
  </si>
  <si>
    <t>TB</t>
  </si>
  <si>
    <t>Thu nhập thụ động</t>
  </si>
  <si>
    <t>Tổng thu nhập</t>
  </si>
  <si>
    <t>2.2. Chi tiêu</t>
  </si>
  <si>
    <t>Nhóm chi tiêu</t>
  </si>
  <si>
    <t>Sinh hoạt cố định</t>
  </si>
  <si>
    <t>Chi tiêu linh hoạt</t>
  </si>
  <si>
    <t>Gia đình / con cái</t>
  </si>
  <si>
    <t>Trả nợ</t>
  </si>
  <si>
    <t>Đầu tư</t>
  </si>
  <si>
    <t>Tổng chi tiêu</t>
  </si>
  <si>
    <t>👉 Tỷ lệ tiết kiệm hiện tại:</t>
  </si>
  <si>
    <t>2.3. Tài sản</t>
  </si>
  <si>
    <t>Loại tài sản</t>
  </si>
  <si>
    <t>Giá trị ước tính</t>
  </si>
  <si>
    <t>Tính thanh khoản</t>
  </si>
  <si>
    <t>Tiền mặt / tiền gửi</t>
  </si>
  <si>
    <t>BĐS</t>
  </si>
  <si>
    <t>Thấp</t>
  </si>
  <si>
    <t>Cổ phiếu / quỹ</t>
  </si>
  <si>
    <t>Bảo hiểm hoàn tiền</t>
  </si>
  <si>
    <t>Khác</t>
  </si>
  <si>
    <t>Tổng tài sản</t>
  </si>
  <si>
    <t>2.4. Nợ &amp; nghĩa vụ tài chính</t>
  </si>
  <si>
    <t>Khoản nợ</t>
  </si>
  <si>
    <t>Dư nợ</t>
  </si>
  <si>
    <t>Lãi suất</t>
  </si>
  <si>
    <t>Áp lực</t>
  </si>
  <si>
    <t>Vay mua nhà</t>
  </si>
  <si>
    <t>Vay tiêu dùng</t>
  </si>
  <si>
    <t>Thẻ tín dụng</t>
  </si>
  <si>
    <t>Tổng nợ</t>
  </si>
  <si>
    <t>👉 Tỷ lệ nợ / thu nhập:</t>
  </si>
  <si>
    <t>PHẦN 3. HỒ SƠ TÂM LÝ &amp; KHẢ NĂNG CHỊU RỦI RO</t>
  </si>
  <si>
    <t>3.1. Khả năng chịu rủi ro tài chính</t>
  </si>
  <si>
    <t>☐ Rất thấp – ưu tiên bảo toàn vốn</t>
  </si>
  <si>
    <t>☐ Trung bình – chấp nhận biến động</t>
  </si>
  <si>
    <t>☐ Cao – ưu tiên tăng trưởng</t>
  </si>
  <si>
    <t>3.2. Phản ứng khi tài sản giảm 20–30%</t>
  </si>
  <si>
    <t>☐ Bán ngay</t>
  </si>
  <si>
    <t>☐ Chờ hồi</t>
  </si>
  <si>
    <t>☐ Mua thêm</t>
  </si>
  <si>
    <t>☐ Không chắc</t>
  </si>
  <si>
    <t>3.3. Trải nghiệm đầu tư trước đây</t>
  </si>
  <si>
    <t>Đã từng đầu tư:</t>
  </si>
  <si>
    <t>☐ Có  ☐ Chưa</t>
  </si>
  <si>
    <t>Thị trường từng tham gia:</t>
  </si>
  <si>
    <t>Kết quả:</t>
  </si>
  <si>
    <t>Lãi / Lỗ / Hòa vốn</t>
  </si>
  <si>
    <t>Sai lầm lớn nhất từng gặp:</t>
  </si>
  <si>
    <t>PHẦN 4. MỤC TIÊU TÀI CHÍNH CỤ THỂ</t>
  </si>
  <si>
    <t>(Chi tiết xem sheet MỤC TIÊU &amp; KẾ HOẠCH)</t>
  </si>
  <si>
    <t>PHẦN 5. CHẨN ĐOÁN TÀI CHÍNH (CỦA CỐ VẤN)</t>
  </si>
  <si>
    <t>(Chi tiết xem sheet TỔNG KẾT CỐ VẤN)</t>
  </si>
  <si>
    <t>PHẦN 6. ĐỀ XUẤT GIẢI PHÁP TÀI CHÍNH</t>
  </si>
  <si>
    <t>6.1. Ngắn hạn (0–12 tháng)</t>
  </si>
  <si>
    <t>☐ Xây quỹ dự phòng</t>
  </si>
  <si>
    <t>☐ Cơ cấu lại chi tiêu</t>
  </si>
  <si>
    <t>☐ Giảm nợ xấu</t>
  </si>
  <si>
    <t>☐ Tối ưu tiền nhàn rỗi</t>
  </si>
  <si>
    <t>6.2. Trung hạn (1–5 năm)</t>
  </si>
  <si>
    <t>☐ Kế hoạch đầu tư phù hợp rủi ro</t>
  </si>
  <si>
    <t>☐ Phân bổ tài sản (Asset Allocation)</t>
  </si>
  <si>
    <t>☐ Bảo hiểm bảo vệ thu nhập</t>
  </si>
  <si>
    <t>6.3. Dài hạn (5–20 năm)</t>
  </si>
  <si>
    <t>☐ Chiến lược hưu trí</t>
  </si>
  <si>
    <t>☐ Tích sản bền vững</t>
  </si>
  <si>
    <t>☐ Chuyển giao tài sản / di sản</t>
  </si>
  <si>
    <t>PHẦN 7. KẾ HOẠCH THEO DÕI &amp; ĐỒNG HÀNH</t>
  </si>
  <si>
    <t>Tần suất rà soát:</t>
  </si>
  <si>
    <t>6 tháng</t>
  </si>
  <si>
    <t>Chỉ số cần theo dõi:</t>
  </si>
  <si>
    <t>• Tỷ lệ tiết kiệm</t>
  </si>
  <si>
    <t>• Giá trị tài sản ròng</t>
  </si>
  <si>
    <t>• Mức độ đạt mục tiêu</t>
  </si>
  <si>
    <t>Cam kết của khách hàng:</t>
  </si>
  <si>
    <t>"Tôi hiểu rằng kỷ luật quan trọng hơn lợi nhuận ngắn hạn."</t>
  </si>
  <si>
    <t>PHẦN 8. XÁC NHẬN</t>
  </si>
  <si>
    <t>Khách hàng:</t>
  </si>
  <si>
    <t>Cố vấn tài chính:</t>
  </si>
  <si>
    <t>(Ký &amp; ghi rõ họ tên)</t>
  </si>
  <si>
    <t>Ngày ……… / ……… / ………</t>
  </si>
  <si>
    <t>TÍNH TOÁN &amp; CHỈ SỐ TÀI CHÍNH TỰ ĐỘNG</t>
  </si>
  <si>
    <t>Dashboard tổng hợp từ FORM HỒ SƠ</t>
  </si>
  <si>
    <t>CHỈ SỐ</t>
  </si>
  <si>
    <t>GIÁ TRỊ</t>
  </si>
  <si>
    <t>ĐÁNH GIÁ</t>
  </si>
  <si>
    <t>💰 TỔNG THU NHẬP (tháng)</t>
  </si>
  <si>
    <t>💸 TỔNG CHI TIÊU (tháng)</t>
  </si>
  <si>
    <t>💵 TIỀN TIẾT KIỆM (tháng)</t>
  </si>
  <si>
    <t>📊 TỶ LỆ TIẾT KIỆM</t>
  </si>
  <si>
    <t>🏦 TỔNG TÀI SẢN</t>
  </si>
  <si>
    <t>📉 TỔNG NỢ</t>
  </si>
  <si>
    <t>💎 TÀI SẢN RÒNG</t>
  </si>
  <si>
    <t>⚖️ TỶ LỆ NỢ/THU NHẬP (năm)</t>
  </si>
  <si>
    <t>KHUYẾN NGHỊ:</t>
  </si>
  <si>
    <t>✓ Tỷ lệ tiết kiệm tốt: &gt; 20%</t>
  </si>
  <si>
    <t>⚠ Cần cải thiện: 10-20%</t>
  </si>
  <si>
    <t>✗ Cảnh báo: &lt; 10%</t>
  </si>
  <si>
    <t>✓ Tỷ lệ nợ an toàn: &lt; 35%</t>
  </si>
  <si>
    <t>⚠ Cần giảm nợ: 35-60%</t>
  </si>
  <si>
    <t>✗ Quá tải nợ: &gt; 60%</t>
  </si>
  <si>
    <t>MỤC TIÊU TÀI CHÍNH CỤ THỂ</t>
  </si>
  <si>
    <t>Mục tiêu</t>
  </si>
  <si>
    <t>Thời gian</t>
  </si>
  <si>
    <t>Số tiền cần</t>
  </si>
  <si>
    <t>Mức ưu tiên</t>
  </si>
  <si>
    <t>Tiến độ %</t>
  </si>
  <si>
    <t>Quỹ dự phòng</t>
  </si>
  <si>
    <t>3-6 tháng</t>
  </si>
  <si>
    <t>Mua nhà</t>
  </si>
  <si>
    <t>5-7 năm</t>
  </si>
  <si>
    <t>Giáo dục con</t>
  </si>
  <si>
    <t>10-15 năm</t>
  </si>
  <si>
    <t>Nghỉ hưu</t>
  </si>
  <si>
    <t>20-25 năm</t>
  </si>
  <si>
    <t>Tự do tài chính</t>
  </si>
  <si>
    <t>15-20 năm</t>
  </si>
  <si>
    <t>Trung bình</t>
  </si>
  <si>
    <t>Mục tiêu khác 1</t>
  </si>
  <si>
    <t>Mục tiêu khác 2</t>
  </si>
  <si>
    <t>TỔNG SỐ TIỀN CẦN:</t>
  </si>
  <si>
    <t>GHI CHÚ:</t>
  </si>
  <si>
    <t>• Mức ưu tiên: Cao / Trung bình / Thấp</t>
  </si>
  <si>
    <t>• Tiến độ: % số tiền đã tích lũy được / số tiền mục tiêu</t>
  </si>
  <si>
    <t>• Cập nhật tiến độ định kỳ 3-6 tháng</t>
  </si>
  <si>
    <t>TỔNG KẾT &amp; CHẨN ĐOÁN TÀI CHÍNH</t>
  </si>
  <si>
    <t>Đánh giá của Cố vấn tài chính</t>
  </si>
  <si>
    <t>5.1. ĐIỂM MẠNH</t>
  </si>
  <si>
    <t>Nhận xét:</t>
  </si>
  <si>
    <t>• Thu nhập ổn định và đa dạng hóa nguồn thu
• Có ý thức tiết kiệm và đầu tư
• Đã bắt đầu xây dựng danh mục đầu tư
• Có kế hoạch tài chính dài hạn rõ ràng</t>
  </si>
  <si>
    <t>5.2. RỦI RO &amp; VẤN ĐỀ TỒN TẠI</t>
  </si>
  <si>
    <t>Checklist rủi ro:</t>
  </si>
  <si>
    <t>☐ Thiếu quỹ dự phòng</t>
  </si>
  <si>
    <t>☐ Tỷ lệ nợ cao</t>
  </si>
  <si>
    <t>☐ Danh mục đầu tư mất cân đối</t>
  </si>
  <si>
    <t>☐ Phụ thuộc 1 nguồn thu</t>
  </si>
  <si>
    <t>☐ Cảm xúc chi phối quyết định tài chính</t>
  </si>
  <si>
    <t>☐ Rủi ro khác:</t>
  </si>
  <si>
    <t>(Ghi rõ)</t>
  </si>
  <si>
    <t>GIẢI PHÁP ƯU TIÊN</t>
  </si>
  <si>
    <t>STT</t>
  </si>
  <si>
    <t>Giải pháp</t>
  </si>
  <si>
    <t>Thời hạn</t>
  </si>
  <si>
    <t>Trạng thái</t>
  </si>
  <si>
    <t>Tăng quỹ dự phòng lên 6 tháng chi tiêu</t>
  </si>
  <si>
    <t>Ngắn hạn (0-12 tháng)</t>
  </si>
  <si>
    <t>☐ Đã thực hiện</t>
  </si>
  <si>
    <t>Cơ cấu lại khoản vay mua nhà với lãi suất thấp hơn</t>
  </si>
  <si>
    <t>Tối ưu danh mục đầu tư theo mức rủi ro phù hợp</t>
  </si>
  <si>
    <t>Trung hạn (1-5 năm)</t>
  </si>
  <si>
    <t>Mua bảo hiểm nhân thọ và bảo hiểm sức khỏe</t>
  </si>
  <si>
    <t>Xây dựng chiến lược đầu tư hưu trí</t>
  </si>
  <si>
    <t>Dài hạn (5-20 năm)</t>
  </si>
  <si>
    <t>LỊCH RÀ SOÁT TIẾP THEO</t>
  </si>
  <si>
    <t>Ngày hẹn:</t>
  </si>
  <si>
    <t>20/07/2026</t>
  </si>
  <si>
    <t>Facebook: https://www.facebook.com/dongcovanofficial/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</si>
</sst>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VNĐ&quot;"/>
  </numFmts>
  <fonts count="29">
    <font>
      <sz val="11"/>
      <color theme="1"/>
      <name val="Calibri"/>
      <scheme val="minor"/>
    </font>
    <font>
      <b/>
      <sz val="20"/>
      <color rgb="FFFFFFFF"/>
      <name val="Aptos Narrow"/>
    </font>
    <font>
      <i/>
      <sz val="11"/>
      <color rgb="FFFFFFFF"/>
      <name val="Aptos Narrow"/>
    </font>
    <font>
      <b/>
      <sz val="14"/>
      <color rgb="FF856404"/>
      <name val="Aptos Narrow"/>
    </font>
    <font>
      <sz val="14"/>
      <name val="Aptos Narrow"/>
    </font>
    <font>
      <sz val="11"/>
      <name val="Aptos Narrow"/>
    </font>
    <font>
      <b/>
      <sz val="14"/>
      <color rgb="FF0C5460"/>
      <name val="Aptos Narrow"/>
    </font>
    <font>
      <b/>
      <sz val="11"/>
      <color rgb="FFFFFFFF"/>
      <name val="Aptos Narrow"/>
    </font>
    <font>
      <b/>
      <sz val="12"/>
      <name val="Aptos Narrow"/>
    </font>
    <font>
      <sz val="10"/>
      <name val="Aptos Narrow"/>
    </font>
    <font>
      <sz val="11"/>
      <color rgb="FF000000"/>
      <name val="Aptos Narrow"/>
    </font>
    <font>
      <sz val="11"/>
      <color rgb="FF9C6500"/>
      <name val="Aptos Narrow"/>
    </font>
    <font>
      <sz val="11"/>
      <color rgb="FF9C0006"/>
      <name val="Aptos Narrow"/>
    </font>
    <font>
      <b/>
      <sz val="11"/>
      <name val="Aptos Narrow"/>
    </font>
    <font>
      <b/>
      <sz val="18"/>
      <color rgb="FFFFFFFF"/>
      <name val="Aptos Narrow"/>
    </font>
    <font>
      <u/>
      <sz val="11"/>
      <color rgb="FF0563C1"/>
      <name val="Aptos Narrow"/>
    </font>
    <font>
      <i/>
      <sz val="10"/>
      <color rgb="FF6C757D"/>
      <name val="Aptos Narrow"/>
    </font>
    <font>
      <b/>
      <sz val="18"/>
      <color rgb="FFFFFFFF"/>
      <name val="Aptos Narrow"/>
    </font>
    <font>
      <i/>
      <sz val="10"/>
      <color rgb="FFFFFFFF"/>
      <name val="Aptos Narrow"/>
    </font>
    <font>
      <b/>
      <sz val="14"/>
      <color rgb="FFFFFFFF"/>
      <name val="Aptos Narrow"/>
    </font>
    <font>
      <sz val="11"/>
      <name val="Calibri"/>
      <scheme val="minor"/>
    </font>
    <font>
      <i/>
      <sz val="10"/>
      <name val="Aptos Narrow"/>
    </font>
    <font>
      <i/>
      <sz val="12"/>
      <name val="Aptos Narrow"/>
    </font>
    <font>
      <i/>
      <sz val="9"/>
      <name val="Aptos Narrow"/>
    </font>
    <font>
      <b/>
      <sz val="16"/>
      <color rgb="FFFFFFFF"/>
      <name val="Aptos Narrow"/>
    </font>
    <font>
      <sz val="11"/>
      <color rgb="FF9C6500"/>
      <name val="Calibri"/>
      <scheme val="minor"/>
    </font>
    <font>
      <sz val="11"/>
      <color rgb="FF9C0006"/>
      <name val="Calibri"/>
      <scheme val="minor"/>
    </font>
    <font>
      <sz val="11"/>
      <color rgb="FFC65911"/>
      <name val="Calibri"/>
      <scheme val="minor"/>
    </font>
    <font>
      <b/>
      <sz val="13"/>
      <color rgb="FFFFFFFF"/>
      <name val="Aptos Narrow"/>
    </font>
  </fonts>
  <fills count="25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2E5984"/>
      </patternFill>
    </fill>
    <fill>
      <patternFill patternType="solid">
        <fgColor rgb="FFFFF3CD"/>
      </patternFill>
    </fill>
    <fill>
      <patternFill patternType="solid">
        <fgColor rgb="FFF8F9FA"/>
      </patternFill>
    </fill>
    <fill>
      <patternFill patternType="solid">
        <fgColor rgb="FFD1ECF1"/>
      </patternFill>
    </fill>
    <fill>
      <patternFill patternType="solid">
        <fgColor rgb="FF6C757D"/>
      </patternFill>
    </fill>
    <fill>
      <patternFill patternType="solid">
        <fgColor rgb="FFE9ECEF"/>
      </patternFill>
    </fill>
    <fill>
      <patternFill patternType="solid">
        <fgColor rgb="FFFFF9E6"/>
      </patternFill>
    </fill>
    <fill>
      <patternFill patternType="solid">
        <fgColor rgb="FFD4EDDA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</patternFill>
    </fill>
    <fill>
      <patternFill patternType="solid">
        <fgColor rgb="FFF8D7DA"/>
      </patternFill>
    </fill>
    <fill>
      <patternFill patternType="solid">
        <fgColor rgb="FF4472C4"/>
      </patternFill>
    </fill>
    <fill>
      <patternFill patternType="solid">
        <fgColor rgb="FF5B9BD5"/>
      </patternFill>
    </fill>
    <fill>
      <patternFill patternType="solid">
        <fgColor rgb="FFBDD7EE"/>
      </patternFill>
    </fill>
    <fill>
      <patternFill patternType="solid">
        <fgColor rgb="FFD9E1F2"/>
      </patternFill>
    </fill>
    <fill>
      <patternFill patternType="solid">
        <fgColor rgb="FFE7E6E6"/>
      </patternFill>
    </fill>
    <fill>
      <patternFill patternType="solid">
        <fgColor rgb="FFFFE7CE"/>
      </patternFill>
    </fill>
    <fill>
      <patternFill patternType="solid">
        <fgColor rgb="FF70AD47"/>
      </patternFill>
    </fill>
    <fill>
      <patternFill patternType="solid">
        <fgColor rgb="FFE2EFDA"/>
      </patternFill>
    </fill>
    <fill>
      <patternFill patternType="solid">
        <fgColor rgb="FFC00000"/>
      </patternFill>
    </fill>
    <fill>
      <patternFill patternType="solid">
        <fgColor rgb="FFFFC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1">
      <alignment vertical="top"/>
    </xf>
  </cellStyleXfs>
  <cellXfs count="57">
    <xf numFmtId="0" fontId="0" fillId="0" borderId="1" xfId="0">
      <alignment vertical="top"/>
    </xf>
    <xf numFmtId="0" fontId="4" fillId="0" borderId="0" xfId="0" applyFont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9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top"/>
    </xf>
    <xf numFmtId="0" fontId="10" fillId="8" borderId="0" xfId="0" applyFont="1" applyFill="1" applyBorder="1" applyAlignment="1">
      <alignment horizontal="center" vertical="top"/>
    </xf>
    <xf numFmtId="0" fontId="11" fillId="11" borderId="0" xfId="0" applyFont="1" applyFill="1" applyBorder="1" applyAlignment="1">
      <alignment horizontal="center" vertical="top"/>
    </xf>
    <xf numFmtId="0" fontId="12" fillId="12" borderId="0" xfId="0" applyFont="1" applyFill="1" applyBorder="1" applyAlignment="1">
      <alignment horizontal="center" vertical="top"/>
    </xf>
    <xf numFmtId="0" fontId="10" fillId="13" borderId="0" xfId="0" applyFont="1" applyFill="1" applyBorder="1" applyAlignment="1">
      <alignment horizontal="center" vertical="top"/>
    </xf>
    <xf numFmtId="0" fontId="13" fillId="14" borderId="0" xfId="0" applyFont="1" applyFill="1" applyBorder="1" applyAlignment="1">
      <alignment horizontal="left" vertical="top"/>
    </xf>
    <xf numFmtId="0" fontId="8" fillId="17" borderId="0" xfId="0" applyFont="1" applyFill="1" applyBorder="1">
      <alignment vertical="top"/>
    </xf>
    <xf numFmtId="0" fontId="8" fillId="18" borderId="0" xfId="0" applyFont="1" applyFill="1" applyBorder="1">
      <alignment vertical="top"/>
    </xf>
    <xf numFmtId="164" fontId="20" fillId="0" borderId="0" xfId="0" applyNumberFormat="1" applyFont="1" applyBorder="1">
      <alignment vertical="top"/>
    </xf>
    <xf numFmtId="0" fontId="8" fillId="19" borderId="0" xfId="0" applyFont="1" applyFill="1" applyBorder="1">
      <alignment vertical="top"/>
    </xf>
    <xf numFmtId="3" fontId="8" fillId="19" borderId="0" xfId="0" applyNumberFormat="1" applyFont="1" applyFill="1" applyBorder="1">
      <alignment vertical="top"/>
    </xf>
    <xf numFmtId="0" fontId="8" fillId="0" borderId="0" xfId="0" applyFont="1" applyBorder="1">
      <alignment vertical="top"/>
    </xf>
    <xf numFmtId="10" fontId="8" fillId="0" borderId="0" xfId="0" applyNumberFormat="1" applyFont="1" applyBorder="1">
      <alignment vertical="top"/>
    </xf>
    <xf numFmtId="10" fontId="20" fillId="0" borderId="0" xfId="0" applyNumberFormat="1" applyFont="1" applyBorder="1">
      <alignment vertical="top"/>
    </xf>
    <xf numFmtId="0" fontId="22" fillId="0" borderId="0" xfId="0" applyFont="1" applyBorder="1">
      <alignment vertical="top"/>
    </xf>
    <xf numFmtId="0" fontId="23" fillId="0" borderId="0" xfId="0" applyFont="1" applyBorder="1">
      <alignment vertical="top"/>
    </xf>
    <xf numFmtId="0" fontId="20" fillId="0" borderId="0" xfId="0" applyFont="1" applyBorder="1" applyAlignment="1">
      <alignment horizontal="center" vertical="top"/>
    </xf>
    <xf numFmtId="0" fontId="8" fillId="18" borderId="0" xfId="0" applyFont="1" applyFill="1" applyBorder="1" applyAlignment="1">
      <alignment horizontal="center" vertical="top"/>
    </xf>
    <xf numFmtId="10" fontId="25" fillId="11" borderId="0" xfId="0" applyNumberFormat="1" applyFont="1" applyFill="1" applyBorder="1">
      <alignment vertical="top"/>
    </xf>
    <xf numFmtId="164" fontId="8" fillId="0" borderId="0" xfId="0" applyNumberFormat="1" applyFont="1" applyBorder="1">
      <alignment vertical="top"/>
    </xf>
    <xf numFmtId="10" fontId="26" fillId="12" borderId="0" xfId="0" applyNumberFormat="1" applyFont="1" applyFill="1" applyBorder="1">
      <alignment vertical="top"/>
    </xf>
    <xf numFmtId="0" fontId="9" fillId="0" borderId="0" xfId="0" applyFont="1" applyBorder="1">
      <alignment vertical="top"/>
    </xf>
    <xf numFmtId="9" fontId="25" fillId="11" borderId="0" xfId="0" applyNumberFormat="1" applyFont="1" applyFill="1" applyBorder="1">
      <alignment vertical="top"/>
    </xf>
    <xf numFmtId="9" fontId="27" fillId="20" borderId="0" xfId="0" applyNumberFormat="1" applyFont="1" applyFill="1" applyBorder="1">
      <alignment vertical="top"/>
    </xf>
    <xf numFmtId="164" fontId="8" fillId="19" borderId="0" xfId="0" applyNumberFormat="1" applyFont="1" applyFill="1" applyBorder="1">
      <alignment vertical="top"/>
    </xf>
    <xf numFmtId="0" fontId="1" fillId="2" borderId="0" xfId="0" applyFont="1" applyFill="1" applyBorder="1" applyAlignment="1">
      <alignment horizontal="center" vertical="top"/>
    </xf>
    <xf numFmtId="0" fontId="0" fillId="0" borderId="1" xfId="0">
      <alignment vertical="top"/>
    </xf>
    <xf numFmtId="0" fontId="2" fillId="3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9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7" fillId="15" borderId="0" xfId="0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9" fillId="16" borderId="0" xfId="0" applyFont="1" applyFill="1" applyBorder="1" applyAlignment="1">
      <alignment horizontal="center" vertical="top"/>
    </xf>
    <xf numFmtId="0" fontId="8" fillId="17" borderId="0" xfId="0" applyFont="1" applyFill="1" applyBorder="1">
      <alignment vertical="top"/>
    </xf>
    <xf numFmtId="0" fontId="21" fillId="0" borderId="0" xfId="0" applyFont="1" applyBorder="1">
      <alignment vertical="top"/>
    </xf>
    <xf numFmtId="0" fontId="24" fillId="15" borderId="0" xfId="0" applyFont="1" applyFill="1" applyBorder="1" applyAlignment="1">
      <alignment horizontal="center" vertical="center"/>
    </xf>
    <xf numFmtId="0" fontId="28" fillId="21" borderId="0" xfId="0" applyFont="1" applyFill="1" applyBorder="1" applyAlignment="1">
      <alignment horizontal="center" vertical="top"/>
    </xf>
    <xf numFmtId="0" fontId="22" fillId="22" borderId="2" xfId="0" applyFont="1" applyFill="1" applyBorder="1">
      <alignment vertical="top"/>
    </xf>
    <xf numFmtId="0" fontId="28" fillId="23" borderId="0" xfId="0" applyFont="1" applyFill="1" applyBorder="1" applyAlignment="1">
      <alignment horizontal="center" vertical="top"/>
    </xf>
    <xf numFmtId="0" fontId="22" fillId="0" borderId="2" xfId="0" applyFont="1" applyBorder="1">
      <alignment vertical="top"/>
    </xf>
    <xf numFmtId="0" fontId="28" fillId="16" borderId="0" xfId="0" applyFont="1" applyFill="1" applyBorder="1" applyAlignment="1">
      <alignment horizontal="center" vertical="top"/>
    </xf>
    <xf numFmtId="0" fontId="8" fillId="24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acebook.com/dongcovan" TargetMode="External"/><Relationship Id="rId2" Type="http://schemas.openxmlformats.org/officeDocument/2006/relationships/hyperlink" Target="https://youtube.com/@dongcovan" TargetMode="External"/><Relationship Id="rId1" Type="http://schemas.openxmlformats.org/officeDocument/2006/relationships/hyperlink" Target="https://dongcov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7375-C344-56BE-AD08-BE910D119441}">
  <dimension ref="A1:F48"/>
  <sheetViews>
    <sheetView tabSelected="1" workbookViewId="0">
      <pane ySplit="1" topLeftCell="A2" activePane="bottomLeft" state="frozen"/>
      <selection pane="bottomLeft" sqref="A1:F1"/>
    </sheetView>
  </sheetViews>
  <sheetFormatPr defaultColWidth="8.85546875" defaultRowHeight="15" customHeight="1"/>
  <cols>
    <col min="1" max="1" width="45.42578125" customWidth="1"/>
    <col min="2" max="2" width="36.42578125" customWidth="1"/>
    <col min="3" max="3" width="31.28515625" customWidth="1"/>
    <col min="4" max="4" width="34.140625" customWidth="1"/>
    <col min="5" max="5" width="26.7109375" customWidth="1"/>
    <col min="6" max="6" width="2.140625" customWidth="1"/>
  </cols>
  <sheetData>
    <row r="1" spans="1:6" ht="33.75" customHeight="1">
      <c r="A1" s="32" t="s">
        <v>0</v>
      </c>
      <c r="B1" s="33"/>
      <c r="C1" s="33"/>
      <c r="D1" s="33"/>
      <c r="E1" s="33"/>
      <c r="F1" s="33"/>
    </row>
    <row r="2" spans="1:6" ht="22.5" customHeight="1">
      <c r="A2" s="34" t="s">
        <v>1</v>
      </c>
      <c r="B2" s="33"/>
      <c r="C2" s="33"/>
      <c r="D2" s="33"/>
      <c r="E2" s="33"/>
      <c r="F2" s="33"/>
    </row>
    <row r="4" spans="1:6" ht="26.25" customHeight="1">
      <c r="A4" s="35" t="s">
        <v>2</v>
      </c>
      <c r="B4" s="33"/>
      <c r="C4" s="33"/>
      <c r="D4" s="33"/>
      <c r="E4" s="33"/>
      <c r="F4" s="33"/>
    </row>
    <row r="5" spans="1:6" ht="18.75" customHeight="1">
      <c r="A5" s="1" t="s">
        <v>3</v>
      </c>
      <c r="B5" s="36" t="s">
        <v>4</v>
      </c>
      <c r="C5" s="33"/>
      <c r="D5" s="33"/>
      <c r="E5" s="33"/>
      <c r="F5" s="33"/>
    </row>
    <row r="6" spans="1:6" ht="18.75" customHeight="1">
      <c r="A6" s="1" t="s">
        <v>3</v>
      </c>
      <c r="B6" s="36" t="s">
        <v>5</v>
      </c>
      <c r="C6" s="33"/>
      <c r="D6" s="33"/>
      <c r="E6" s="33"/>
      <c r="F6" s="33"/>
    </row>
    <row r="7" spans="1:6" ht="18.75" customHeight="1">
      <c r="A7" s="1" t="s">
        <v>3</v>
      </c>
      <c r="B7" s="36" t="s">
        <v>6</v>
      </c>
      <c r="C7" s="33"/>
      <c r="D7" s="33"/>
      <c r="E7" s="33"/>
      <c r="F7" s="33"/>
    </row>
    <row r="8" spans="1:6" ht="18.75" customHeight="1">
      <c r="A8" s="1" t="s">
        <v>3</v>
      </c>
      <c r="B8" s="36" t="s">
        <v>7</v>
      </c>
      <c r="C8" s="33"/>
      <c r="D8" s="33"/>
      <c r="E8" s="33"/>
      <c r="F8" s="33"/>
    </row>
    <row r="9" spans="1:6" ht="18.75" customHeight="1">
      <c r="A9" s="1" t="s">
        <v>3</v>
      </c>
      <c r="B9" s="36" t="s">
        <v>8</v>
      </c>
      <c r="C9" s="33"/>
      <c r="D9" s="33"/>
      <c r="E9" s="33"/>
      <c r="F9" s="33"/>
    </row>
    <row r="11" spans="1:6" ht="26.25" customHeight="1">
      <c r="A11" s="37" t="s">
        <v>9</v>
      </c>
      <c r="B11" s="33"/>
      <c r="C11" s="33"/>
      <c r="D11" s="33"/>
      <c r="E11" s="33"/>
      <c r="F11" s="33"/>
    </row>
    <row r="12" spans="1:6" ht="15" customHeight="1">
      <c r="A12" s="2" t="s">
        <v>10</v>
      </c>
      <c r="B12" s="2" t="s">
        <v>11</v>
      </c>
      <c r="C12" s="2" t="s">
        <v>12</v>
      </c>
      <c r="D12" s="38" t="s">
        <v>13</v>
      </c>
      <c r="E12" s="33"/>
      <c r="F12" s="33"/>
    </row>
    <row r="13" spans="1:6" ht="22.5" customHeight="1">
      <c r="A13" s="3">
        <v>1</v>
      </c>
      <c r="B13" s="4" t="s">
        <v>14</v>
      </c>
      <c r="C13" s="5" t="s">
        <v>15</v>
      </c>
      <c r="D13" s="39" t="s">
        <v>16</v>
      </c>
      <c r="E13" s="33"/>
      <c r="F13" s="33"/>
    </row>
    <row r="14" spans="1:6" ht="22.5" customHeight="1">
      <c r="A14" s="3">
        <v>2</v>
      </c>
      <c r="B14" s="4" t="s">
        <v>17</v>
      </c>
      <c r="C14" s="5" t="s">
        <v>15</v>
      </c>
      <c r="D14" s="39" t="s">
        <v>18</v>
      </c>
      <c r="E14" s="33"/>
      <c r="F14" s="33"/>
    </row>
    <row r="15" spans="1:6" ht="22.5" customHeight="1">
      <c r="A15" s="3">
        <v>3</v>
      </c>
      <c r="B15" s="4" t="s">
        <v>19</v>
      </c>
      <c r="C15" s="5" t="s">
        <v>20</v>
      </c>
      <c r="D15" s="39" t="s">
        <v>21</v>
      </c>
      <c r="E15" s="33"/>
      <c r="F15" s="33"/>
    </row>
    <row r="16" spans="1:6" ht="22.5" customHeight="1">
      <c r="A16" s="3">
        <v>4</v>
      </c>
      <c r="B16" s="4" t="s">
        <v>22</v>
      </c>
      <c r="C16" s="5" t="s">
        <v>23</v>
      </c>
      <c r="D16" s="39" t="s">
        <v>24</v>
      </c>
      <c r="E16" s="33"/>
      <c r="F16" s="33"/>
    </row>
    <row r="17" spans="1:6" ht="22.5" customHeight="1">
      <c r="A17" s="3">
        <v>5</v>
      </c>
      <c r="B17" s="4" t="s">
        <v>25</v>
      </c>
      <c r="C17" s="5" t="s">
        <v>26</v>
      </c>
      <c r="D17" s="39" t="s">
        <v>27</v>
      </c>
      <c r="E17" s="33"/>
      <c r="F17" s="33"/>
    </row>
    <row r="18" spans="1:6" ht="22.5" customHeight="1">
      <c r="A18" s="3">
        <v>6</v>
      </c>
      <c r="B18" s="4" t="s">
        <v>28</v>
      </c>
      <c r="C18" s="5" t="s">
        <v>29</v>
      </c>
      <c r="D18" s="39" t="s">
        <v>30</v>
      </c>
      <c r="E18" s="33"/>
      <c r="F18" s="33"/>
    </row>
    <row r="20" spans="1:6" ht="26.25" customHeight="1">
      <c r="A20" s="37" t="s">
        <v>31</v>
      </c>
      <c r="B20" s="33"/>
      <c r="C20" s="33"/>
      <c r="D20" s="33"/>
      <c r="E20" s="33"/>
      <c r="F20" s="33"/>
    </row>
    <row r="21" spans="1:6" ht="15" customHeight="1">
      <c r="A21" s="2" t="s">
        <v>32</v>
      </c>
      <c r="B21" s="2" t="s">
        <v>33</v>
      </c>
      <c r="C21" s="38" t="s">
        <v>34</v>
      </c>
      <c r="D21" s="33"/>
      <c r="E21" s="33"/>
      <c r="F21" s="33"/>
    </row>
    <row r="22" spans="1:6" ht="21" customHeight="1">
      <c r="A22" s="6" t="s">
        <v>35</v>
      </c>
      <c r="B22" s="7" t="s">
        <v>36</v>
      </c>
      <c r="C22" s="40" t="s">
        <v>37</v>
      </c>
      <c r="D22" s="33"/>
      <c r="E22" s="33"/>
      <c r="F22" s="33"/>
    </row>
    <row r="23" spans="1:6" ht="21" customHeight="1">
      <c r="A23" s="6" t="s">
        <v>38</v>
      </c>
      <c r="B23" s="8"/>
      <c r="C23" s="40" t="s">
        <v>39</v>
      </c>
      <c r="D23" s="33"/>
      <c r="E23" s="33"/>
      <c r="F23" s="33"/>
    </row>
    <row r="24" spans="1:6" ht="21" customHeight="1">
      <c r="A24" s="6" t="s">
        <v>40</v>
      </c>
      <c r="B24" s="9" t="s">
        <v>41</v>
      </c>
      <c r="C24" s="40" t="s">
        <v>42</v>
      </c>
      <c r="D24" s="33"/>
      <c r="E24" s="33"/>
      <c r="F24" s="33"/>
    </row>
    <row r="25" spans="1:6" ht="21" customHeight="1">
      <c r="A25" s="6" t="s">
        <v>43</v>
      </c>
      <c r="B25" s="10" t="s">
        <v>44</v>
      </c>
      <c r="C25" s="40" t="s">
        <v>45</v>
      </c>
      <c r="D25" s="33"/>
      <c r="E25" s="33"/>
      <c r="F25" s="33"/>
    </row>
    <row r="26" spans="1:6" ht="21" customHeight="1">
      <c r="A26" s="6" t="s">
        <v>46</v>
      </c>
      <c r="B26" s="11" t="s">
        <v>47</v>
      </c>
      <c r="C26" s="40" t="s">
        <v>48</v>
      </c>
      <c r="D26" s="33"/>
      <c r="E26" s="33"/>
      <c r="F26" s="33"/>
    </row>
    <row r="28" spans="1:6" ht="26.25" customHeight="1">
      <c r="A28" s="35" t="s">
        <v>49</v>
      </c>
      <c r="B28" s="33"/>
      <c r="C28" s="33"/>
      <c r="D28" s="33"/>
      <c r="E28" s="33"/>
      <c r="F28" s="33"/>
    </row>
    <row r="29" spans="1:6" ht="21" customHeight="1">
      <c r="A29" s="1" t="s">
        <v>50</v>
      </c>
      <c r="B29" s="12" t="s">
        <v>51</v>
      </c>
      <c r="C29" s="40" t="s">
        <v>52</v>
      </c>
      <c r="D29" s="33"/>
      <c r="E29" s="33"/>
      <c r="F29" s="33"/>
    </row>
    <row r="30" spans="1:6" ht="21" customHeight="1">
      <c r="A30" s="1" t="s">
        <v>50</v>
      </c>
      <c r="B30" s="12" t="s">
        <v>53</v>
      </c>
      <c r="C30" s="40" t="s">
        <v>54</v>
      </c>
      <c r="D30" s="33"/>
      <c r="E30" s="33"/>
      <c r="F30" s="33"/>
    </row>
    <row r="31" spans="1:6" ht="21" customHeight="1">
      <c r="A31" s="1" t="s">
        <v>50</v>
      </c>
      <c r="B31" s="12" t="s">
        <v>55</v>
      </c>
      <c r="C31" s="40" t="s">
        <v>56</v>
      </c>
      <c r="D31" s="33"/>
      <c r="E31" s="33"/>
      <c r="F31" s="33"/>
    </row>
    <row r="32" spans="1:6" ht="21" customHeight="1">
      <c r="A32" s="1" t="s">
        <v>50</v>
      </c>
      <c r="B32" s="12" t="s">
        <v>57</v>
      </c>
      <c r="C32" s="40" t="s">
        <v>58</v>
      </c>
      <c r="D32" s="33"/>
      <c r="E32" s="33"/>
      <c r="F32" s="33"/>
    </row>
    <row r="33" spans="1:6" ht="21" customHeight="1">
      <c r="A33" s="1" t="s">
        <v>50</v>
      </c>
      <c r="B33" s="12" t="s">
        <v>59</v>
      </c>
      <c r="C33" s="40" t="s">
        <v>60</v>
      </c>
      <c r="D33" s="33"/>
      <c r="E33" s="33"/>
      <c r="F33" s="33"/>
    </row>
    <row r="35" spans="1:6" ht="26.25" customHeight="1">
      <c r="A35" s="37" t="s">
        <v>61</v>
      </c>
      <c r="B35" s="33"/>
      <c r="C35" s="33"/>
      <c r="D35" s="33"/>
      <c r="E35" s="33"/>
      <c r="F35" s="33"/>
    </row>
    <row r="36" spans="1:6" ht="15" customHeight="1">
      <c r="A36" s="38" t="s">
        <v>62</v>
      </c>
      <c r="B36" s="33" t="s">
        <v>63</v>
      </c>
      <c r="C36" s="38" t="s">
        <v>64</v>
      </c>
      <c r="D36" s="33"/>
      <c r="E36" s="33"/>
      <c r="F36" s="33"/>
    </row>
    <row r="37" spans="1:6" ht="21" customHeight="1">
      <c r="A37" s="40" t="s">
        <v>65</v>
      </c>
      <c r="B37" s="33" t="s">
        <v>66</v>
      </c>
      <c r="C37" s="41" t="s">
        <v>15</v>
      </c>
      <c r="D37" s="33"/>
      <c r="E37" s="33"/>
      <c r="F37" s="33"/>
    </row>
    <row r="38" spans="1:6" ht="21" customHeight="1">
      <c r="A38" s="40" t="s">
        <v>67</v>
      </c>
      <c r="B38" s="33" t="s">
        <v>68</v>
      </c>
      <c r="C38" s="41" t="s">
        <v>69</v>
      </c>
      <c r="D38" s="33"/>
      <c r="E38" s="33"/>
      <c r="F38" s="33"/>
    </row>
    <row r="39" spans="1:6" ht="21" customHeight="1">
      <c r="A39" s="40" t="s">
        <v>70</v>
      </c>
      <c r="B39" s="33" t="s">
        <v>71</v>
      </c>
      <c r="C39" s="41" t="s">
        <v>69</v>
      </c>
      <c r="D39" s="33"/>
      <c r="E39" s="33"/>
      <c r="F39" s="33"/>
    </row>
    <row r="40" spans="1:6" ht="21" customHeight="1">
      <c r="A40" s="40" t="s">
        <v>72</v>
      </c>
      <c r="B40" s="33" t="s">
        <v>71</v>
      </c>
      <c r="C40" s="41" t="s">
        <v>23</v>
      </c>
      <c r="D40" s="33"/>
      <c r="E40" s="33"/>
      <c r="F40" s="33"/>
    </row>
    <row r="41" spans="1:6" ht="21" customHeight="1">
      <c r="A41" s="40" t="s">
        <v>73</v>
      </c>
      <c r="B41" s="33" t="s">
        <v>74</v>
      </c>
      <c r="C41" s="41" t="s">
        <v>26</v>
      </c>
      <c r="D41" s="33"/>
      <c r="E41" s="33"/>
      <c r="F41" s="33"/>
    </row>
    <row r="43" spans="1:6" ht="30" customHeight="1">
      <c r="A43" s="42" t="s">
        <v>75</v>
      </c>
      <c r="B43" s="33"/>
      <c r="C43" s="33"/>
      <c r="D43" s="33"/>
      <c r="E43" s="33"/>
      <c r="F43" s="33"/>
    </row>
    <row r="44" spans="1:6" ht="15" customHeight="1">
      <c r="A44" s="43" t="s">
        <v>76</v>
      </c>
      <c r="B44" s="33"/>
      <c r="C44" s="33"/>
      <c r="D44" s="33"/>
      <c r="E44" s="33"/>
      <c r="F44" s="33"/>
    </row>
    <row r="45" spans="1:6" ht="15" customHeight="1">
      <c r="A45" s="43" t="s">
        <v>77</v>
      </c>
      <c r="B45" s="33"/>
      <c r="C45" s="33"/>
      <c r="D45" s="33"/>
      <c r="E45" s="33"/>
      <c r="F45" s="33"/>
    </row>
    <row r="46" spans="1:6" ht="15" customHeight="1">
      <c r="A46" s="43" t="s">
        <v>269</v>
      </c>
      <c r="B46" s="33"/>
      <c r="C46" s="33"/>
      <c r="D46" s="33"/>
      <c r="E46" s="33"/>
      <c r="F46" s="33"/>
    </row>
    <row r="48" spans="1:6" ht="22.5" customHeight="1">
      <c r="A48" s="44" t="s">
        <v>78</v>
      </c>
      <c r="B48" s="33"/>
      <c r="C48" s="33"/>
      <c r="D48" s="33"/>
      <c r="E48" s="33"/>
      <c r="F48" s="33"/>
    </row>
  </sheetData>
  <mergeCells count="47">
    <mergeCell ref="A43:F43"/>
    <mergeCell ref="A44:F44"/>
    <mergeCell ref="A45:F45"/>
    <mergeCell ref="A46:F46"/>
    <mergeCell ref="A48:F48"/>
    <mergeCell ref="A39:B39"/>
    <mergeCell ref="C39:F39"/>
    <mergeCell ref="A40:B40"/>
    <mergeCell ref="C40:F40"/>
    <mergeCell ref="A41:B41"/>
    <mergeCell ref="C41:F41"/>
    <mergeCell ref="A36:B36"/>
    <mergeCell ref="C36:F36"/>
    <mergeCell ref="A37:B37"/>
    <mergeCell ref="C37:F37"/>
    <mergeCell ref="A38:B38"/>
    <mergeCell ref="C38:F38"/>
    <mergeCell ref="C30:F30"/>
    <mergeCell ref="C31:F31"/>
    <mergeCell ref="C32:F32"/>
    <mergeCell ref="C33:F33"/>
    <mergeCell ref="A35:F35"/>
    <mergeCell ref="C24:F24"/>
    <mergeCell ref="C25:F25"/>
    <mergeCell ref="C26:F26"/>
    <mergeCell ref="A28:F28"/>
    <mergeCell ref="C29:F29"/>
    <mergeCell ref="D18:F18"/>
    <mergeCell ref="A20:F20"/>
    <mergeCell ref="C21:F21"/>
    <mergeCell ref="C22:F22"/>
    <mergeCell ref="C23:F23"/>
    <mergeCell ref="D13:F13"/>
    <mergeCell ref="D14:F14"/>
    <mergeCell ref="D15:F15"/>
    <mergeCell ref="D16:F16"/>
    <mergeCell ref="D17:F17"/>
    <mergeCell ref="B7:F7"/>
    <mergeCell ref="B8:F8"/>
    <mergeCell ref="B9:F9"/>
    <mergeCell ref="A11:F11"/>
    <mergeCell ref="D12:F12"/>
    <mergeCell ref="A1:F1"/>
    <mergeCell ref="A2:F2"/>
    <mergeCell ref="A4:F4"/>
    <mergeCell ref="B5:F5"/>
    <mergeCell ref="B6:F6"/>
  </mergeCells>
  <hyperlinks>
    <hyperlink ref="A44:F44" r:id="rId1" tooltip="https://dongcovan.com" display="Website: https://dongcovan.com" xr:uid="{00000000-0004-0000-0000-000000000000}"/>
    <hyperlink ref="A45:F45" r:id="rId2" tooltip="https://youtube.com/@dongcovan" display="YouTube: https://youtube.com/@dongcovan" xr:uid="{00000000-0004-0000-0000-000001000000}"/>
    <hyperlink ref="A46:F46" r:id="rId3" tooltip="https://facebook.com/dongcovan" display="Facebook: https://facebook.com/dongcovan" xr:uid="{00000000-0004-0000-0000-000002000000}"/>
  </hyperlink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F278-C668-6C4E-496C-B4FA2385D15D}">
  <dimension ref="A1:E123"/>
  <sheetViews>
    <sheetView topLeftCell="A13" workbookViewId="0">
      <selection sqref="A1:E1"/>
    </sheetView>
  </sheetViews>
  <sheetFormatPr defaultColWidth="8.85546875" defaultRowHeight="15" customHeight="1"/>
  <cols>
    <col min="1" max="1" width="40" customWidth="1"/>
    <col min="2" max="5" width="22.85546875" customWidth="1"/>
  </cols>
  <sheetData>
    <row r="1" spans="1:5" ht="22.5" customHeight="1">
      <c r="A1" s="45" t="s">
        <v>79</v>
      </c>
      <c r="B1" s="33"/>
      <c r="C1" s="33"/>
      <c r="D1" s="33"/>
      <c r="E1" s="33"/>
    </row>
    <row r="2" spans="1:5" ht="14.25" customHeight="1">
      <c r="A2" s="46" t="s">
        <v>80</v>
      </c>
      <c r="B2" s="33"/>
      <c r="C2" s="33"/>
      <c r="D2" s="33"/>
      <c r="E2" s="33"/>
    </row>
    <row r="4" spans="1:5" ht="18.75" customHeight="1">
      <c r="A4" s="47" t="s">
        <v>81</v>
      </c>
      <c r="B4" s="33"/>
      <c r="C4" s="33"/>
      <c r="D4" s="33"/>
      <c r="E4" s="33"/>
    </row>
    <row r="5" spans="1:5" ht="15" customHeight="1">
      <c r="A5" s="48" t="s">
        <v>82</v>
      </c>
      <c r="B5" s="33"/>
      <c r="C5" s="33"/>
      <c r="D5" s="33"/>
      <c r="E5" s="33"/>
    </row>
    <row r="7" spans="1:5" ht="15" customHeight="1">
      <c r="A7" t="s">
        <v>83</v>
      </c>
      <c r="B7" t="s">
        <v>84</v>
      </c>
    </row>
    <row r="8" spans="1:5" ht="15" customHeight="1">
      <c r="A8" t="s">
        <v>85</v>
      </c>
      <c r="B8">
        <v>1988</v>
      </c>
    </row>
    <row r="9" spans="1:5" ht="15" customHeight="1">
      <c r="A9" t="s">
        <v>86</v>
      </c>
      <c r="B9" t="s">
        <v>87</v>
      </c>
    </row>
    <row r="10" spans="1:5" ht="15" customHeight="1">
      <c r="A10" t="s">
        <v>88</v>
      </c>
      <c r="B10" t="s">
        <v>89</v>
      </c>
    </row>
    <row r="11" spans="1:5" ht="15" customHeight="1">
      <c r="A11" t="s">
        <v>90</v>
      </c>
      <c r="B11">
        <v>2</v>
      </c>
    </row>
    <row r="12" spans="1:5" ht="15" customHeight="1">
      <c r="A12" t="s">
        <v>91</v>
      </c>
      <c r="B12" t="s">
        <v>92</v>
      </c>
    </row>
    <row r="13" spans="1:5" ht="15" customHeight="1">
      <c r="A13" t="s">
        <v>93</v>
      </c>
      <c r="B13" t="s">
        <v>94</v>
      </c>
    </row>
    <row r="14" spans="1:5" ht="15" customHeight="1">
      <c r="A14" t="s">
        <v>95</v>
      </c>
      <c r="B14" t="s">
        <v>96</v>
      </c>
    </row>
    <row r="16" spans="1:5" ht="15" customHeight="1">
      <c r="A16" s="48" t="s">
        <v>97</v>
      </c>
      <c r="B16" s="33"/>
      <c r="C16" s="33"/>
      <c r="D16" s="33"/>
      <c r="E16" s="33"/>
    </row>
    <row r="17" spans="1:5" ht="15" customHeight="1">
      <c r="A17" t="s">
        <v>98</v>
      </c>
    </row>
    <row r="18" spans="1:5" ht="15" customHeight="1">
      <c r="A18" t="s">
        <v>99</v>
      </c>
    </row>
    <row r="19" spans="1:5" ht="15" customHeight="1">
      <c r="A19" t="s">
        <v>100</v>
      </c>
    </row>
    <row r="20" spans="1:5" ht="15" customHeight="1">
      <c r="A20" t="s">
        <v>101</v>
      </c>
    </row>
    <row r="21" spans="1:5" ht="15" customHeight="1">
      <c r="A21" t="s">
        <v>102</v>
      </c>
    </row>
    <row r="22" spans="1:5" ht="15" customHeight="1">
      <c r="A22" t="s">
        <v>103</v>
      </c>
    </row>
    <row r="24" spans="1:5" ht="15" customHeight="1">
      <c r="A24" s="47" t="s">
        <v>104</v>
      </c>
      <c r="B24" s="33"/>
      <c r="C24" s="33"/>
      <c r="D24" s="33"/>
      <c r="E24" s="33"/>
    </row>
    <row r="25" spans="1:5" ht="15" customHeight="1">
      <c r="A25" s="48" t="s">
        <v>105</v>
      </c>
      <c r="B25" s="33"/>
      <c r="C25" s="33"/>
      <c r="D25" s="33"/>
      <c r="E25" s="33"/>
    </row>
    <row r="27" spans="1:5" ht="15" customHeight="1">
      <c r="A27" s="14" t="s">
        <v>106</v>
      </c>
      <c r="B27" s="14" t="s">
        <v>107</v>
      </c>
      <c r="C27" s="14" t="s">
        <v>108</v>
      </c>
    </row>
    <row r="28" spans="1:5" ht="15" customHeight="1">
      <c r="A28" t="s">
        <v>109</v>
      </c>
      <c r="B28" s="15">
        <v>35000000</v>
      </c>
      <c r="C28" t="s">
        <v>110</v>
      </c>
    </row>
    <row r="29" spans="1:5" ht="15" customHeight="1">
      <c r="A29" t="s">
        <v>111</v>
      </c>
      <c r="B29" s="15">
        <v>8000000</v>
      </c>
      <c r="C29" t="s">
        <v>112</v>
      </c>
    </row>
    <row r="30" spans="1:5" ht="15" customHeight="1">
      <c r="A30" t="s">
        <v>113</v>
      </c>
      <c r="B30" s="15">
        <v>3000000</v>
      </c>
      <c r="C30" t="s">
        <v>112</v>
      </c>
    </row>
    <row r="31" spans="1:5" ht="15" customHeight="1">
      <c r="A31" s="16" t="s">
        <v>114</v>
      </c>
      <c r="B31" s="17">
        <f>SUM(B28:B30)</f>
        <v>46000000</v>
      </c>
    </row>
    <row r="33" spans="1:5" ht="15" customHeight="1">
      <c r="A33" s="48" t="s">
        <v>115</v>
      </c>
      <c r="B33" s="33"/>
      <c r="C33" s="33"/>
      <c r="D33" s="33"/>
      <c r="E33" s="33"/>
    </row>
    <row r="35" spans="1:5" ht="15" customHeight="1">
      <c r="A35" s="14" t="s">
        <v>116</v>
      </c>
      <c r="B35" s="14" t="s">
        <v>107</v>
      </c>
    </row>
    <row r="36" spans="1:5" ht="15" customHeight="1">
      <c r="A36" t="s">
        <v>117</v>
      </c>
      <c r="B36" s="15">
        <v>15000000</v>
      </c>
    </row>
    <row r="37" spans="1:5" ht="15" customHeight="1">
      <c r="A37" t="s">
        <v>118</v>
      </c>
      <c r="B37" s="15">
        <v>8000000</v>
      </c>
    </row>
    <row r="38" spans="1:5" ht="15" customHeight="1">
      <c r="A38" t="s">
        <v>119</v>
      </c>
      <c r="B38" s="15">
        <v>5000000</v>
      </c>
    </row>
    <row r="39" spans="1:5" ht="15" customHeight="1">
      <c r="A39" t="s">
        <v>120</v>
      </c>
      <c r="B39" s="15">
        <v>7000000</v>
      </c>
    </row>
    <row r="40" spans="1:5" ht="15" customHeight="1">
      <c r="A40" t="s">
        <v>121</v>
      </c>
      <c r="B40" s="15">
        <v>5000000</v>
      </c>
    </row>
    <row r="41" spans="1:5" ht="15" customHeight="1">
      <c r="A41" s="16" t="s">
        <v>122</v>
      </c>
      <c r="B41" s="17">
        <f t="shared" ref="B41:B53" si="0">SUM(B36:B40)</f>
        <v>40000000</v>
      </c>
    </row>
    <row r="43" spans="1:5" ht="15" customHeight="1">
      <c r="A43" s="18" t="s">
        <v>123</v>
      </c>
      <c r="B43" s="19">
        <f>'TÍNH TOÁN &amp; CHỈ SỐ'!B9</f>
        <v>0.13043478260869565</v>
      </c>
    </row>
    <row r="45" spans="1:5" ht="15" customHeight="1">
      <c r="A45" s="48" t="s">
        <v>124</v>
      </c>
      <c r="B45" s="33"/>
      <c r="C45" s="33"/>
      <c r="D45" s="33"/>
      <c r="E45" s="33"/>
    </row>
    <row r="47" spans="1:5" ht="15" customHeight="1">
      <c r="A47" s="14" t="s">
        <v>125</v>
      </c>
      <c r="B47" s="14" t="s">
        <v>126</v>
      </c>
      <c r="C47" s="14" t="s">
        <v>127</v>
      </c>
    </row>
    <row r="48" spans="1:5" ht="15" customHeight="1">
      <c r="A48" t="s">
        <v>128</v>
      </c>
      <c r="B48" s="15">
        <v>150000000</v>
      </c>
      <c r="C48" t="s">
        <v>110</v>
      </c>
    </row>
    <row r="49" spans="1:5" ht="15" customHeight="1">
      <c r="A49" t="s">
        <v>129</v>
      </c>
      <c r="B49" s="15">
        <v>1500000000</v>
      </c>
      <c r="C49" t="s">
        <v>130</v>
      </c>
    </row>
    <row r="50" spans="1:5" ht="15" customHeight="1">
      <c r="A50" t="s">
        <v>131</v>
      </c>
      <c r="B50" s="15">
        <v>200000000</v>
      </c>
      <c r="C50" t="s">
        <v>112</v>
      </c>
    </row>
    <row r="51" spans="1:5" ht="15" customHeight="1">
      <c r="A51" t="s">
        <v>132</v>
      </c>
      <c r="B51" s="15">
        <v>80000000</v>
      </c>
      <c r="C51" t="s">
        <v>130</v>
      </c>
    </row>
    <row r="52" spans="1:5" ht="15" customHeight="1">
      <c r="A52" t="s">
        <v>133</v>
      </c>
      <c r="B52" s="15">
        <v>50000000</v>
      </c>
      <c r="C52" t="s">
        <v>130</v>
      </c>
    </row>
    <row r="53" spans="1:5" ht="15" customHeight="1">
      <c r="A53" s="16" t="s">
        <v>134</v>
      </c>
      <c r="B53" s="17">
        <f t="shared" si="0"/>
        <v>1980000000</v>
      </c>
    </row>
    <row r="55" spans="1:5" ht="15" customHeight="1">
      <c r="A55" s="48" t="s">
        <v>135</v>
      </c>
      <c r="B55" s="33"/>
      <c r="C55" s="33"/>
      <c r="D55" s="33"/>
      <c r="E55" s="33"/>
    </row>
    <row r="57" spans="1:5" ht="15" customHeight="1">
      <c r="A57" s="14" t="s">
        <v>136</v>
      </c>
      <c r="B57" s="14" t="s">
        <v>137</v>
      </c>
      <c r="C57" s="14" t="s">
        <v>138</v>
      </c>
      <c r="D57" s="14" t="s">
        <v>139</v>
      </c>
    </row>
    <row r="58" spans="1:5" ht="15" customHeight="1">
      <c r="A58" t="s">
        <v>140</v>
      </c>
      <c r="B58" s="15">
        <v>800000000</v>
      </c>
      <c r="C58" s="20">
        <v>8.5000000000000006E-2</v>
      </c>
      <c r="D58" t="s">
        <v>110</v>
      </c>
    </row>
    <row r="59" spans="1:5" ht="15" customHeight="1">
      <c r="A59" t="s">
        <v>141</v>
      </c>
      <c r="B59" s="15">
        <v>0</v>
      </c>
      <c r="C59" s="20"/>
    </row>
    <row r="60" spans="1:5" ht="15" customHeight="1">
      <c r="A60" t="s">
        <v>142</v>
      </c>
      <c r="B60" s="15">
        <v>5000000</v>
      </c>
      <c r="C60" s="20">
        <v>0.18</v>
      </c>
      <c r="D60" t="s">
        <v>112</v>
      </c>
    </row>
    <row r="61" spans="1:5" ht="15" customHeight="1">
      <c r="A61" t="s">
        <v>133</v>
      </c>
      <c r="B61" s="15">
        <v>0</v>
      </c>
      <c r="C61" s="20"/>
    </row>
    <row r="62" spans="1:5" ht="15" customHeight="1">
      <c r="A62" s="16" t="s">
        <v>143</v>
      </c>
      <c r="B62" s="17">
        <f>SUM(B58:B61)</f>
        <v>805000000</v>
      </c>
    </row>
    <row r="64" spans="1:5" ht="15" customHeight="1">
      <c r="A64" s="18" t="s">
        <v>144</v>
      </c>
      <c r="B64" s="19">
        <f>'TÍNH TOÁN &amp; CHỈ SỐ'!B14</f>
        <v>1.4583333333333333</v>
      </c>
    </row>
    <row r="66" spans="1:5" ht="15" customHeight="1">
      <c r="A66" s="47" t="s">
        <v>145</v>
      </c>
      <c r="B66" s="33"/>
      <c r="C66" s="33"/>
      <c r="D66" s="33"/>
      <c r="E66" s="33"/>
    </row>
    <row r="67" spans="1:5" ht="15" customHeight="1">
      <c r="A67" s="48" t="s">
        <v>146</v>
      </c>
      <c r="B67" s="33"/>
      <c r="C67" s="33"/>
      <c r="D67" s="33"/>
      <c r="E67" s="33"/>
    </row>
    <row r="68" spans="1:5" ht="15" customHeight="1">
      <c r="A68" t="s">
        <v>147</v>
      </c>
    </row>
    <row r="69" spans="1:5" ht="15" customHeight="1">
      <c r="A69" t="s">
        <v>148</v>
      </c>
    </row>
    <row r="70" spans="1:5" ht="15" customHeight="1">
      <c r="A70" t="s">
        <v>149</v>
      </c>
    </row>
    <row r="72" spans="1:5" ht="15" customHeight="1">
      <c r="A72" s="48" t="s">
        <v>150</v>
      </c>
      <c r="B72" s="33"/>
      <c r="C72" s="33"/>
      <c r="D72" s="33"/>
      <c r="E72" s="33"/>
    </row>
    <row r="73" spans="1:5" ht="15" customHeight="1">
      <c r="A73" t="s">
        <v>151</v>
      </c>
    </row>
    <row r="74" spans="1:5" ht="15" customHeight="1">
      <c r="A74" t="s">
        <v>152</v>
      </c>
    </row>
    <row r="75" spans="1:5" ht="15" customHeight="1">
      <c r="A75" t="s">
        <v>153</v>
      </c>
    </row>
    <row r="76" spans="1:5" ht="15" customHeight="1">
      <c r="A76" t="s">
        <v>154</v>
      </c>
    </row>
    <row r="78" spans="1:5" ht="15" customHeight="1">
      <c r="A78" s="48" t="s">
        <v>155</v>
      </c>
      <c r="B78" s="33"/>
      <c r="C78" s="33"/>
      <c r="D78" s="33"/>
      <c r="E78" s="33"/>
    </row>
    <row r="79" spans="1:5" ht="15" customHeight="1">
      <c r="A79" t="s">
        <v>156</v>
      </c>
      <c r="B79" t="s">
        <v>157</v>
      </c>
    </row>
    <row r="80" spans="1:5" ht="15" customHeight="1">
      <c r="A80" t="s">
        <v>158</v>
      </c>
    </row>
    <row r="81" spans="1:5" ht="15" customHeight="1">
      <c r="A81" t="s">
        <v>159</v>
      </c>
      <c r="B81" t="s">
        <v>160</v>
      </c>
    </row>
    <row r="82" spans="1:5" ht="15" customHeight="1">
      <c r="A82" t="s">
        <v>161</v>
      </c>
    </row>
    <row r="84" spans="1:5" ht="15" customHeight="1">
      <c r="A84" s="47" t="s">
        <v>162</v>
      </c>
      <c r="B84" s="33"/>
      <c r="C84" s="33"/>
      <c r="D84" s="33"/>
      <c r="E84" s="33"/>
    </row>
    <row r="85" spans="1:5" ht="15" customHeight="1">
      <c r="A85" s="49" t="s">
        <v>163</v>
      </c>
      <c r="B85" s="33"/>
      <c r="C85" s="33"/>
      <c r="D85" s="33"/>
      <c r="E85" s="33"/>
    </row>
    <row r="87" spans="1:5" ht="15" customHeight="1">
      <c r="A87" s="47" t="s">
        <v>164</v>
      </c>
      <c r="B87" s="33"/>
      <c r="C87" s="33"/>
      <c r="D87" s="33"/>
      <c r="E87" s="33"/>
    </row>
    <row r="88" spans="1:5" ht="15" customHeight="1">
      <c r="A88" s="49" t="s">
        <v>165</v>
      </c>
      <c r="B88" s="33"/>
      <c r="C88" s="33"/>
      <c r="D88" s="33"/>
      <c r="E88" s="33"/>
    </row>
    <row r="90" spans="1:5" ht="15" customHeight="1">
      <c r="A90" s="47" t="s">
        <v>166</v>
      </c>
      <c r="B90" s="33"/>
      <c r="C90" s="33"/>
      <c r="D90" s="33"/>
      <c r="E90" s="33"/>
    </row>
    <row r="91" spans="1:5" ht="15" customHeight="1">
      <c r="A91" s="48" t="s">
        <v>167</v>
      </c>
      <c r="B91" s="33"/>
      <c r="C91" s="33"/>
      <c r="D91" s="33"/>
      <c r="E91" s="33"/>
    </row>
    <row r="92" spans="1:5" ht="15" customHeight="1">
      <c r="A92" t="s">
        <v>168</v>
      </c>
    </row>
    <row r="93" spans="1:5" ht="15" customHeight="1">
      <c r="A93" t="s">
        <v>169</v>
      </c>
    </row>
    <row r="94" spans="1:5" ht="15" customHeight="1">
      <c r="A94" t="s">
        <v>170</v>
      </c>
    </row>
    <row r="95" spans="1:5" ht="15" customHeight="1">
      <c r="A95" t="s">
        <v>171</v>
      </c>
    </row>
    <row r="97" spans="1:5" ht="15" customHeight="1">
      <c r="A97" s="48" t="s">
        <v>172</v>
      </c>
      <c r="B97" s="33"/>
      <c r="C97" s="33"/>
      <c r="D97" s="33"/>
      <c r="E97" s="33"/>
    </row>
    <row r="98" spans="1:5" ht="15" customHeight="1">
      <c r="A98" t="s">
        <v>173</v>
      </c>
    </row>
    <row r="99" spans="1:5" ht="15" customHeight="1">
      <c r="A99" t="s">
        <v>174</v>
      </c>
    </row>
    <row r="100" spans="1:5" ht="15" customHeight="1">
      <c r="A100" t="s">
        <v>175</v>
      </c>
    </row>
    <row r="102" spans="1:5" ht="15" customHeight="1">
      <c r="A102" s="48" t="s">
        <v>176</v>
      </c>
      <c r="B102" s="33"/>
      <c r="C102" s="33"/>
      <c r="D102" s="33"/>
      <c r="E102" s="33"/>
    </row>
    <row r="103" spans="1:5" ht="15" customHeight="1">
      <c r="A103" t="s">
        <v>177</v>
      </c>
    </row>
    <row r="104" spans="1:5" ht="15" customHeight="1">
      <c r="A104" t="s">
        <v>178</v>
      </c>
    </row>
    <row r="105" spans="1:5" ht="15" customHeight="1">
      <c r="A105" t="s">
        <v>179</v>
      </c>
    </row>
    <row r="107" spans="1:5" ht="15" customHeight="1">
      <c r="A107" s="47" t="s">
        <v>180</v>
      </c>
      <c r="B107" s="33"/>
      <c r="C107" s="33"/>
      <c r="D107" s="33"/>
      <c r="E107" s="33"/>
    </row>
    <row r="108" spans="1:5" ht="15" customHeight="1">
      <c r="A108" t="s">
        <v>181</v>
      </c>
      <c r="B108" t="s">
        <v>182</v>
      </c>
    </row>
    <row r="110" spans="1:5" ht="15" customHeight="1">
      <c r="A110" s="18" t="s">
        <v>183</v>
      </c>
    </row>
    <row r="111" spans="1:5" ht="15" customHeight="1">
      <c r="A111" t="s">
        <v>184</v>
      </c>
    </row>
    <row r="112" spans="1:5" ht="15" customHeight="1">
      <c r="A112" t="s">
        <v>185</v>
      </c>
    </row>
    <row r="113" spans="1:5" ht="15" customHeight="1">
      <c r="A113" t="s">
        <v>186</v>
      </c>
    </row>
    <row r="115" spans="1:5" ht="15" customHeight="1">
      <c r="A115" s="18" t="s">
        <v>187</v>
      </c>
    </row>
    <row r="116" spans="1:5" ht="15" customHeight="1">
      <c r="A116" s="21" t="s">
        <v>188</v>
      </c>
    </row>
    <row r="118" spans="1:5" ht="15" customHeight="1">
      <c r="A118" s="47" t="s">
        <v>189</v>
      </c>
      <c r="B118" s="33"/>
      <c r="C118" s="33"/>
      <c r="D118" s="33"/>
      <c r="E118" s="33"/>
    </row>
    <row r="120" spans="1:5" ht="15" customHeight="1">
      <c r="A120" s="18" t="s">
        <v>190</v>
      </c>
      <c r="C120" s="18" t="s">
        <v>191</v>
      </c>
    </row>
    <row r="121" spans="1:5" ht="15" customHeight="1">
      <c r="A121" s="22" t="s">
        <v>192</v>
      </c>
      <c r="C121" s="22" t="s">
        <v>192</v>
      </c>
    </row>
    <row r="123" spans="1:5" ht="15" customHeight="1">
      <c r="A123" s="23" t="s">
        <v>193</v>
      </c>
    </row>
  </sheetData>
  <mergeCells count="24">
    <mergeCell ref="A97:E97"/>
    <mergeCell ref="A102:E102"/>
    <mergeCell ref="A107:E107"/>
    <mergeCell ref="A118:E118"/>
    <mergeCell ref="A85:E85"/>
    <mergeCell ref="A87:E87"/>
    <mergeCell ref="A88:E88"/>
    <mergeCell ref="A90:E90"/>
    <mergeCell ref="A91:E91"/>
    <mergeCell ref="A66:E66"/>
    <mergeCell ref="A67:E67"/>
    <mergeCell ref="A72:E72"/>
    <mergeCell ref="A78:E78"/>
    <mergeCell ref="A84:E84"/>
    <mergeCell ref="A24:E24"/>
    <mergeCell ref="A25:E25"/>
    <mergeCell ref="A33:E33"/>
    <mergeCell ref="A45:E45"/>
    <mergeCell ref="A55:E55"/>
    <mergeCell ref="A1:E1"/>
    <mergeCell ref="A2:E2"/>
    <mergeCell ref="A4:E4"/>
    <mergeCell ref="A5:E5"/>
    <mergeCell ref="A16:E16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CD86-36B1-7534-0B66-EC47752D746B}">
  <dimension ref="A1:C23"/>
  <sheetViews>
    <sheetView workbookViewId="0">
      <pane ySplit="4" topLeftCell="A5" activePane="bottomLeft" state="frozen"/>
      <selection pane="bottomLeft" activeCell="C9" sqref="C9"/>
    </sheetView>
  </sheetViews>
  <sheetFormatPr defaultColWidth="8.85546875" defaultRowHeight="15" customHeight="1"/>
  <cols>
    <col min="1" max="1" width="40" customWidth="1"/>
    <col min="2" max="3" width="22.85546875" customWidth="1"/>
  </cols>
  <sheetData>
    <row r="1" spans="1:3" ht="21" customHeight="1">
      <c r="A1" s="50" t="s">
        <v>194</v>
      </c>
      <c r="B1" s="33"/>
      <c r="C1" s="33"/>
    </row>
    <row r="2" spans="1:3" ht="14.25" customHeight="1">
      <c r="A2" s="46" t="s">
        <v>195</v>
      </c>
      <c r="B2" s="33"/>
      <c r="C2" s="33"/>
    </row>
    <row r="4" spans="1:3" ht="15" customHeight="1">
      <c r="A4" s="24" t="s">
        <v>196</v>
      </c>
      <c r="B4" s="24" t="s">
        <v>197</v>
      </c>
      <c r="C4" s="24" t="s">
        <v>198</v>
      </c>
    </row>
    <row r="6" spans="1:3" ht="15" customHeight="1">
      <c r="A6" t="s">
        <v>199</v>
      </c>
      <c r="B6" s="15">
        <f>'FORM HỒ SƠ'!B31</f>
        <v>46000000</v>
      </c>
    </row>
    <row r="7" spans="1:3" ht="15" customHeight="1">
      <c r="A7" t="s">
        <v>200</v>
      </c>
      <c r="B7" s="15">
        <f>'FORM HỒ SƠ'!B41</f>
        <v>40000000</v>
      </c>
    </row>
    <row r="8" spans="1:3" ht="15" customHeight="1">
      <c r="A8" t="s">
        <v>201</v>
      </c>
      <c r="B8" s="15">
        <f t="shared" ref="B8:B13" si="0">B6-B7</f>
        <v>6000000</v>
      </c>
    </row>
    <row r="9" spans="1:3" ht="15" customHeight="1">
      <c r="A9" t="s">
        <v>202</v>
      </c>
      <c r="B9" s="25">
        <f>IF(B6&gt;0,(B6-B7)/B6,0)</f>
        <v>0.13043478260869565</v>
      </c>
    </row>
    <row r="11" spans="1:3" ht="15" customHeight="1">
      <c r="A11" t="s">
        <v>203</v>
      </c>
      <c r="B11" s="15">
        <f>'FORM HỒ SƠ'!B53</f>
        <v>1980000000</v>
      </c>
    </row>
    <row r="12" spans="1:3" ht="15" customHeight="1">
      <c r="A12" t="s">
        <v>204</v>
      </c>
      <c r="B12" s="15">
        <f>'FORM HỒ SƠ'!B62</f>
        <v>805000000</v>
      </c>
    </row>
    <row r="13" spans="1:3" ht="15" customHeight="1">
      <c r="A13" s="18" t="s">
        <v>205</v>
      </c>
      <c r="B13" s="26">
        <f t="shared" si="0"/>
        <v>1175000000</v>
      </c>
    </row>
    <row r="14" spans="1:3" ht="15" customHeight="1">
      <c r="A14" t="s">
        <v>206</v>
      </c>
      <c r="B14" s="27">
        <f>IF(B6&gt;0,B12/(B6*12),0)</f>
        <v>1.4583333333333333</v>
      </c>
    </row>
    <row r="16" spans="1:3" ht="15" customHeight="1">
      <c r="A16" s="13" t="s">
        <v>207</v>
      </c>
    </row>
    <row r="17" spans="1:1" ht="15" customHeight="1">
      <c r="A17" s="28" t="s">
        <v>208</v>
      </c>
    </row>
    <row r="18" spans="1:1" ht="15" customHeight="1">
      <c r="A18" s="28" t="s">
        <v>209</v>
      </c>
    </row>
    <row r="19" spans="1:1" ht="15" customHeight="1">
      <c r="A19" s="28" t="s">
        <v>210</v>
      </c>
    </row>
    <row r="21" spans="1:1" ht="15" customHeight="1">
      <c r="A21" s="28" t="s">
        <v>211</v>
      </c>
    </row>
    <row r="22" spans="1:1" ht="15" customHeight="1">
      <c r="A22" s="28" t="s">
        <v>212</v>
      </c>
    </row>
    <row r="23" spans="1:1" ht="15" customHeight="1">
      <c r="A23" s="28" t="s">
        <v>213</v>
      </c>
    </row>
  </sheetData>
  <mergeCells count="2">
    <mergeCell ref="A1:C1"/>
    <mergeCell ref="A2:C2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76C4-DC57-5C96-F503-C1362D32A218}">
  <dimension ref="A1:E17"/>
  <sheetViews>
    <sheetView workbookViewId="0">
      <pane ySplit="3" topLeftCell="A4" activePane="bottomLeft" state="frozen"/>
      <selection pane="bottomLeft" sqref="A1:E1"/>
    </sheetView>
  </sheetViews>
  <sheetFormatPr defaultColWidth="8.85546875" defaultRowHeight="15" customHeight="1"/>
  <cols>
    <col min="1" max="1" width="34.28515625" customWidth="1"/>
    <col min="2" max="4" width="22.85546875" customWidth="1"/>
    <col min="5" max="5" width="17.140625" customWidth="1"/>
  </cols>
  <sheetData>
    <row r="1" spans="1:5" ht="21" customHeight="1">
      <c r="A1" s="50" t="s">
        <v>214</v>
      </c>
      <c r="B1" s="33"/>
      <c r="C1" s="33"/>
      <c r="D1" s="33"/>
      <c r="E1" s="33"/>
    </row>
    <row r="3" spans="1:5" ht="15" customHeight="1">
      <c r="A3" s="24" t="s">
        <v>215</v>
      </c>
      <c r="B3" s="24" t="s">
        <v>216</v>
      </c>
      <c r="C3" s="24" t="s">
        <v>217</v>
      </c>
      <c r="D3" s="24" t="s">
        <v>218</v>
      </c>
      <c r="E3" s="24" t="s">
        <v>219</v>
      </c>
    </row>
    <row r="4" spans="1:5" ht="15" customHeight="1">
      <c r="A4" t="s">
        <v>220</v>
      </c>
      <c r="B4" t="s">
        <v>221</v>
      </c>
      <c r="C4" s="15">
        <v>180000000</v>
      </c>
      <c r="D4" t="s">
        <v>110</v>
      </c>
      <c r="E4" s="29">
        <v>0.6</v>
      </c>
    </row>
    <row r="5" spans="1:5" ht="15" customHeight="1">
      <c r="A5" t="s">
        <v>222</v>
      </c>
      <c r="B5" t="s">
        <v>223</v>
      </c>
      <c r="C5" s="15">
        <v>500000000</v>
      </c>
      <c r="D5" t="s">
        <v>110</v>
      </c>
      <c r="E5" s="30">
        <v>0.3</v>
      </c>
    </row>
    <row r="6" spans="1:5" ht="15" customHeight="1">
      <c r="A6" t="s">
        <v>224</v>
      </c>
      <c r="B6" t="s">
        <v>225</v>
      </c>
      <c r="C6" s="15">
        <v>300000000</v>
      </c>
      <c r="D6" t="s">
        <v>110</v>
      </c>
      <c r="E6" s="30">
        <v>0.15</v>
      </c>
    </row>
    <row r="7" spans="1:5" ht="15" customHeight="1">
      <c r="A7" t="s">
        <v>226</v>
      </c>
      <c r="B7" t="s">
        <v>227</v>
      </c>
      <c r="C7" s="15">
        <v>2000000000</v>
      </c>
      <c r="D7" t="s">
        <v>110</v>
      </c>
      <c r="E7" s="30">
        <v>0.05</v>
      </c>
    </row>
    <row r="8" spans="1:5" ht="15" customHeight="1">
      <c r="A8" t="s">
        <v>228</v>
      </c>
      <c r="B8" t="s">
        <v>229</v>
      </c>
      <c r="C8" s="15">
        <v>5000000000</v>
      </c>
      <c r="D8" t="s">
        <v>230</v>
      </c>
      <c r="E8" s="30">
        <v>0.02</v>
      </c>
    </row>
    <row r="9" spans="1:5" ht="15" customHeight="1">
      <c r="A9" t="s">
        <v>231</v>
      </c>
      <c r="C9" s="15"/>
      <c r="E9" s="30"/>
    </row>
    <row r="10" spans="1:5" ht="15" customHeight="1">
      <c r="A10" t="s">
        <v>232</v>
      </c>
      <c r="C10" s="15"/>
      <c r="E10" s="30"/>
    </row>
    <row r="12" spans="1:5" ht="15" customHeight="1">
      <c r="A12" s="16" t="s">
        <v>233</v>
      </c>
      <c r="C12" s="31">
        <f>SUM(C4:C10)</f>
        <v>7980000000</v>
      </c>
    </row>
    <row r="14" spans="1:5" ht="15" customHeight="1">
      <c r="A14" s="13" t="s">
        <v>234</v>
      </c>
    </row>
    <row r="15" spans="1:5" ht="15" customHeight="1">
      <c r="A15" t="s">
        <v>235</v>
      </c>
    </row>
    <row r="16" spans="1:5" ht="15" customHeight="1">
      <c r="A16" t="s">
        <v>236</v>
      </c>
    </row>
    <row r="17" spans="1:1" ht="15" customHeight="1">
      <c r="A17" t="s">
        <v>237</v>
      </c>
    </row>
  </sheetData>
  <mergeCells count="1">
    <mergeCell ref="A1:E1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2EA8-683E-DF93-A037-F672151106C8}">
  <dimension ref="A1:D30"/>
  <sheetViews>
    <sheetView workbookViewId="0">
      <pane ySplit="3" topLeftCell="A4" activePane="bottomLeft" state="frozen"/>
      <selection pane="bottomLeft" activeCell="A6" sqref="A6:D8"/>
    </sheetView>
  </sheetViews>
  <sheetFormatPr defaultColWidth="8.85546875" defaultRowHeight="15" customHeight="1"/>
  <cols>
    <col min="1" max="1" width="11.42578125" customWidth="1"/>
    <col min="2" max="2" width="51.42578125" customWidth="1"/>
    <col min="3" max="3" width="22.85546875" customWidth="1"/>
    <col min="4" max="4" width="28.5703125" customWidth="1"/>
  </cols>
  <sheetData>
    <row r="1" spans="1:4" ht="21" customHeight="1">
      <c r="A1" s="50" t="s">
        <v>238</v>
      </c>
      <c r="B1" s="33"/>
      <c r="C1" s="33"/>
      <c r="D1" s="33"/>
    </row>
    <row r="2" spans="1:4" ht="14.25" customHeight="1">
      <c r="A2" s="46" t="s">
        <v>239</v>
      </c>
      <c r="B2" s="33"/>
      <c r="C2" s="33"/>
      <c r="D2" s="33"/>
    </row>
    <row r="4" spans="1:4" ht="15" customHeight="1">
      <c r="A4" s="51" t="s">
        <v>240</v>
      </c>
      <c r="B4" s="33"/>
      <c r="C4" s="33"/>
      <c r="D4" s="33"/>
    </row>
    <row r="5" spans="1:4" ht="15" customHeight="1">
      <c r="A5" s="18" t="s">
        <v>241</v>
      </c>
    </row>
    <row r="6" spans="1:4" ht="60" customHeight="1">
      <c r="A6" s="52" t="s">
        <v>242</v>
      </c>
      <c r="B6" s="33"/>
      <c r="C6" s="33"/>
      <c r="D6" s="33"/>
    </row>
    <row r="7" spans="1:4" ht="15" customHeight="1">
      <c r="A7" s="33"/>
      <c r="B7" s="33"/>
      <c r="C7" s="33"/>
      <c r="D7" s="33"/>
    </row>
    <row r="8" spans="1:4" ht="15" customHeight="1">
      <c r="A8" s="33"/>
      <c r="B8" s="33"/>
      <c r="C8" s="33"/>
      <c r="D8" s="33"/>
    </row>
    <row r="10" spans="1:4" ht="15" customHeight="1">
      <c r="A10" s="53" t="s">
        <v>243</v>
      </c>
      <c r="B10" s="33"/>
      <c r="C10" s="33"/>
      <c r="D10" s="33"/>
    </row>
    <row r="11" spans="1:4" ht="15" customHeight="1">
      <c r="A11" s="18" t="s">
        <v>244</v>
      </c>
    </row>
    <row r="12" spans="1:4" ht="15" customHeight="1">
      <c r="A12" t="s">
        <v>245</v>
      </c>
    </row>
    <row r="13" spans="1:4" ht="15" customHeight="1">
      <c r="A13" t="s">
        <v>246</v>
      </c>
    </row>
    <row r="14" spans="1:4" ht="15" customHeight="1">
      <c r="A14" t="s">
        <v>247</v>
      </c>
    </row>
    <row r="15" spans="1:4" ht="15" customHeight="1">
      <c r="A15" t="s">
        <v>248</v>
      </c>
    </row>
    <row r="16" spans="1:4" ht="15" customHeight="1">
      <c r="A16" t="s">
        <v>249</v>
      </c>
    </row>
    <row r="17" spans="1:4" ht="15" customHeight="1">
      <c r="A17" s="18" t="s">
        <v>250</v>
      </c>
    </row>
    <row r="18" spans="1:4" ht="37.5" customHeight="1">
      <c r="A18" s="54" t="s">
        <v>251</v>
      </c>
      <c r="B18" s="33"/>
      <c r="C18" s="33"/>
      <c r="D18" s="33"/>
    </row>
    <row r="19" spans="1:4" ht="15" customHeight="1">
      <c r="A19" s="33"/>
      <c r="B19" s="33"/>
      <c r="C19" s="33"/>
      <c r="D19" s="33"/>
    </row>
    <row r="21" spans="1:4" ht="15" customHeight="1">
      <c r="A21" s="55" t="s">
        <v>252</v>
      </c>
      <c r="B21" s="33"/>
      <c r="C21" s="33"/>
      <c r="D21" s="33"/>
    </row>
    <row r="22" spans="1:4" ht="15" customHeight="1">
      <c r="A22" s="24" t="s">
        <v>253</v>
      </c>
      <c r="B22" s="24" t="s">
        <v>254</v>
      </c>
      <c r="C22" s="24" t="s">
        <v>255</v>
      </c>
      <c r="D22" s="24" t="s">
        <v>256</v>
      </c>
    </row>
    <row r="23" spans="1:4" ht="15" customHeight="1">
      <c r="A23">
        <v>1</v>
      </c>
      <c r="B23" t="s">
        <v>257</v>
      </c>
      <c r="C23" t="s">
        <v>258</v>
      </c>
      <c r="D23" t="s">
        <v>259</v>
      </c>
    </row>
    <row r="24" spans="1:4" ht="15" customHeight="1">
      <c r="A24">
        <v>2</v>
      </c>
      <c r="B24" t="s">
        <v>260</v>
      </c>
      <c r="C24" t="s">
        <v>258</v>
      </c>
      <c r="D24" t="s">
        <v>259</v>
      </c>
    </row>
    <row r="25" spans="1:4" ht="15" customHeight="1">
      <c r="A25">
        <v>3</v>
      </c>
      <c r="B25" t="s">
        <v>261</v>
      </c>
      <c r="C25" t="s">
        <v>262</v>
      </c>
      <c r="D25" t="s">
        <v>259</v>
      </c>
    </row>
    <row r="26" spans="1:4" ht="15" customHeight="1">
      <c r="A26">
        <v>4</v>
      </c>
      <c r="B26" t="s">
        <v>263</v>
      </c>
      <c r="C26" t="s">
        <v>258</v>
      </c>
      <c r="D26" t="s">
        <v>259</v>
      </c>
    </row>
    <row r="27" spans="1:4" ht="15" customHeight="1">
      <c r="A27">
        <v>5</v>
      </c>
      <c r="B27" t="s">
        <v>264</v>
      </c>
      <c r="C27" t="s">
        <v>265</v>
      </c>
      <c r="D27" t="s">
        <v>259</v>
      </c>
    </row>
    <row r="29" spans="1:4" ht="15" customHeight="1">
      <c r="A29" s="56" t="s">
        <v>266</v>
      </c>
      <c r="B29" s="33"/>
      <c r="C29" s="33"/>
      <c r="D29" s="33"/>
    </row>
    <row r="30" spans="1:4" ht="15" customHeight="1">
      <c r="A30" t="s">
        <v>267</v>
      </c>
      <c r="B30" s="33" t="s">
        <v>268</v>
      </c>
      <c r="C30" s="33"/>
      <c r="D30" s="33"/>
    </row>
  </sheetData>
  <mergeCells count="9">
    <mergeCell ref="A18:D19"/>
    <mergeCell ref="A21:D21"/>
    <mergeCell ref="A29:D29"/>
    <mergeCell ref="B30:D30"/>
    <mergeCell ref="A1:D1"/>
    <mergeCell ref="A2:D2"/>
    <mergeCell ref="A4:D4"/>
    <mergeCell ref="A6:D8"/>
    <mergeCell ref="A10:D10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HƯỚNG DẪN SỬ DỤNG</vt:lpstr>
      <vt:lpstr>FORM HỒ SƠ</vt:lpstr>
      <vt:lpstr>TÍNH TOÁN &amp; CHỈ SỐ</vt:lpstr>
      <vt:lpstr>MỤC TIÊU &amp; KẾ HOẠCH</vt:lpstr>
      <vt:lpstr>TỔNG KẾT CỐ VẤN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Hanh</cp:lastModifiedBy>
  <dcterms:created xsi:type="dcterms:W3CDTF">2026-01-20T02:53:04Z</dcterms:created>
  <dcterms:modified xsi:type="dcterms:W3CDTF">2026-03-06T07:05:24Z</dcterms:modified>
</cp:coreProperties>
</file>